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Career Math\Project 3\"/>
    </mc:Choice>
  </mc:AlternateContent>
  <bookViews>
    <workbookView xWindow="0" yWindow="0" windowWidth="15360" windowHeight="7755" activeTab="2"/>
  </bookViews>
  <sheets>
    <sheet name="Loan 1" sheetId="3" r:id="rId1"/>
    <sheet name="Loan 2" sheetId="1" r:id="rId2"/>
    <sheet name="Loan 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2" i="3" l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E11" i="3"/>
  <c r="D11" i="3" s="1"/>
  <c r="F11" i="3" s="1"/>
  <c r="B12" i="3" s="1"/>
  <c r="C7" i="3"/>
  <c r="C6" i="3"/>
  <c r="C5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13" i="2"/>
  <c r="A14" i="2" s="1"/>
  <c r="A12" i="2"/>
  <c r="E11" i="2"/>
  <c r="D11" i="2"/>
  <c r="F11" i="2" s="1"/>
  <c r="B12" i="2" s="1"/>
  <c r="C7" i="2"/>
  <c r="C5" i="2"/>
  <c r="E12" i="3" l="1"/>
  <c r="C13" i="3"/>
  <c r="E12" i="2"/>
  <c r="C6" i="2"/>
  <c r="C14" i="3" l="1"/>
  <c r="D12" i="3"/>
  <c r="F12" i="3" s="1"/>
  <c r="B13" i="3" s="1"/>
  <c r="D12" i="2"/>
  <c r="F12" i="2" s="1"/>
  <c r="B13" i="2" s="1"/>
  <c r="E13" i="3" l="1"/>
  <c r="C15" i="3"/>
  <c r="E13" i="2"/>
  <c r="C16" i="3" l="1"/>
  <c r="D13" i="3"/>
  <c r="F13" i="3" s="1"/>
  <c r="B14" i="3" s="1"/>
  <c r="D13" i="2"/>
  <c r="F13" i="2" s="1"/>
  <c r="B14" i="2" s="1"/>
  <c r="E14" i="3" l="1"/>
  <c r="C17" i="3"/>
  <c r="E14" i="2"/>
  <c r="C18" i="3" l="1"/>
  <c r="D14" i="3"/>
  <c r="F14" i="3" s="1"/>
  <c r="B15" i="3" s="1"/>
  <c r="D14" i="2"/>
  <c r="F14" i="2" s="1"/>
  <c r="B15" i="2" s="1"/>
  <c r="C19" i="3" l="1"/>
  <c r="E15" i="3"/>
  <c r="E15" i="2"/>
  <c r="D15" i="3" l="1"/>
  <c r="F15" i="3" s="1"/>
  <c r="B16" i="3" s="1"/>
  <c r="C20" i="3"/>
  <c r="D15" i="2"/>
  <c r="F15" i="2" s="1"/>
  <c r="B16" i="2" s="1"/>
  <c r="E16" i="3" l="1"/>
  <c r="D16" i="3" s="1"/>
  <c r="F16" i="3" s="1"/>
  <c r="B17" i="3" s="1"/>
  <c r="C21" i="3"/>
  <c r="E16" i="2"/>
  <c r="E17" i="3" l="1"/>
  <c r="D17" i="3" s="1"/>
  <c r="F17" i="3" s="1"/>
  <c r="B18" i="3" s="1"/>
  <c r="C22" i="3"/>
  <c r="D16" i="2"/>
  <c r="F16" i="2" s="1"/>
  <c r="B17" i="2" s="1"/>
  <c r="E18" i="3" l="1"/>
  <c r="D18" i="3" s="1"/>
  <c r="F18" i="3" s="1"/>
  <c r="B19" i="3" s="1"/>
  <c r="C23" i="3"/>
  <c r="E17" i="2"/>
  <c r="D17" i="2" s="1"/>
  <c r="F17" i="2" s="1"/>
  <c r="B18" i="2" s="1"/>
  <c r="E19" i="3" l="1"/>
  <c r="D19" i="3" s="1"/>
  <c r="F19" i="3" s="1"/>
  <c r="B20" i="3" s="1"/>
  <c r="C24" i="3"/>
  <c r="F18" i="2"/>
  <c r="B19" i="2" s="1"/>
  <c r="E18" i="2"/>
  <c r="D18" i="2" s="1"/>
  <c r="F20" i="3" l="1"/>
  <c r="B21" i="3" s="1"/>
  <c r="E20" i="3"/>
  <c r="D20" i="3" s="1"/>
  <c r="C25" i="3"/>
  <c r="E19" i="2"/>
  <c r="D19" i="2" s="1"/>
  <c r="F19" i="2" s="1"/>
  <c r="B20" i="2" s="1"/>
  <c r="C26" i="3" l="1"/>
  <c r="E21" i="3"/>
  <c r="D21" i="3" s="1"/>
  <c r="F21" i="3" s="1"/>
  <c r="B22" i="3" s="1"/>
  <c r="F20" i="2"/>
  <c r="B21" i="2" s="1"/>
  <c r="E20" i="2"/>
  <c r="D20" i="2" s="1"/>
  <c r="E22" i="3" l="1"/>
  <c r="D22" i="3" s="1"/>
  <c r="F22" i="3" s="1"/>
  <c r="B23" i="3" s="1"/>
  <c r="C27" i="3"/>
  <c r="E21" i="2"/>
  <c r="D21" i="2" s="1"/>
  <c r="F21" i="2" s="1"/>
  <c r="B22" i="2" s="1"/>
  <c r="E23" i="3" l="1"/>
  <c r="D23" i="3" s="1"/>
  <c r="F23" i="3" s="1"/>
  <c r="B24" i="3" s="1"/>
  <c r="C28" i="3"/>
  <c r="F22" i="2"/>
  <c r="B23" i="2" s="1"/>
  <c r="E22" i="2"/>
  <c r="D22" i="2" s="1"/>
  <c r="E24" i="3" l="1"/>
  <c r="D24" i="3" s="1"/>
  <c r="F24" i="3" s="1"/>
  <c r="B25" i="3" s="1"/>
  <c r="C29" i="3"/>
  <c r="E23" i="2"/>
  <c r="D23" i="2" s="1"/>
  <c r="F23" i="2" s="1"/>
  <c r="B24" i="2" s="1"/>
  <c r="F25" i="3" l="1"/>
  <c r="B26" i="3" s="1"/>
  <c r="E25" i="3"/>
  <c r="D25" i="3" s="1"/>
  <c r="C30" i="3"/>
  <c r="F24" i="2"/>
  <c r="B25" i="2" s="1"/>
  <c r="E24" i="2"/>
  <c r="D24" i="2" s="1"/>
  <c r="F26" i="3" l="1"/>
  <c r="B27" i="3" s="1"/>
  <c r="E26" i="3"/>
  <c r="D26" i="3" s="1"/>
  <c r="C31" i="3"/>
  <c r="E25" i="2"/>
  <c r="D25" i="2" s="1"/>
  <c r="F25" i="2" s="1"/>
  <c r="B26" i="2" s="1"/>
  <c r="F27" i="3" l="1"/>
  <c r="B28" i="3" s="1"/>
  <c r="E27" i="3"/>
  <c r="D27" i="3" s="1"/>
  <c r="C32" i="3"/>
  <c r="F26" i="2"/>
  <c r="B27" i="2" s="1"/>
  <c r="E26" i="2"/>
  <c r="D26" i="2" s="1"/>
  <c r="F28" i="3" l="1"/>
  <c r="B29" i="3" s="1"/>
  <c r="E28" i="3"/>
  <c r="D28" i="3" s="1"/>
  <c r="C33" i="3"/>
  <c r="E27" i="2"/>
  <c r="D27" i="2" s="1"/>
  <c r="F27" i="2" s="1"/>
  <c r="B28" i="2" s="1"/>
  <c r="F29" i="3" l="1"/>
  <c r="B30" i="3" s="1"/>
  <c r="E29" i="3"/>
  <c r="D29" i="3" s="1"/>
  <c r="F28" i="2"/>
  <c r="B29" i="2" s="1"/>
  <c r="E28" i="2"/>
  <c r="D28" i="2" s="1"/>
  <c r="F30" i="3" l="1"/>
  <c r="B31" i="3" s="1"/>
  <c r="E30" i="3"/>
  <c r="D30" i="3" s="1"/>
  <c r="E29" i="2"/>
  <c r="D29" i="2" s="1"/>
  <c r="F29" i="2" s="1"/>
  <c r="B30" i="2" s="1"/>
  <c r="F31" i="3" l="1"/>
  <c r="B32" i="3" s="1"/>
  <c r="E31" i="3"/>
  <c r="D31" i="3" s="1"/>
  <c r="F30" i="2"/>
  <c r="B31" i="2" s="1"/>
  <c r="E30" i="2"/>
  <c r="D30" i="2" s="1"/>
  <c r="F32" i="3" l="1"/>
  <c r="B33" i="3" s="1"/>
  <c r="E32" i="3"/>
  <c r="D32" i="3" s="1"/>
  <c r="E31" i="2"/>
  <c r="D31" i="2" s="1"/>
  <c r="F31" i="2" s="1"/>
  <c r="B32" i="2" s="1"/>
  <c r="F33" i="3" l="1"/>
  <c r="E33" i="3"/>
  <c r="D33" i="3" s="1"/>
  <c r="F32" i="2"/>
  <c r="B33" i="2" s="1"/>
  <c r="E32" i="2"/>
  <c r="D32" i="2" s="1"/>
  <c r="B34" i="3" l="1"/>
  <c r="C34" i="3"/>
  <c r="E33" i="2"/>
  <c r="D33" i="2" s="1"/>
  <c r="F33" i="2" s="1"/>
  <c r="B34" i="2" s="1"/>
  <c r="E34" i="3" l="1"/>
  <c r="C8" i="3" s="1"/>
  <c r="D34" i="3"/>
  <c r="F34" i="3" s="1"/>
  <c r="E34" i="2"/>
  <c r="D34" i="2" l="1"/>
  <c r="F34" i="2" s="1"/>
  <c r="E11" i="1" l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7" i="1"/>
  <c r="C5" i="1"/>
  <c r="C13" i="1" l="1"/>
  <c r="C14" i="1" s="1"/>
  <c r="C15" i="1" s="1"/>
  <c r="C16" i="1" s="1"/>
  <c r="C17" i="1" s="1"/>
  <c r="C18" i="1" s="1"/>
  <c r="C19" i="1" s="1"/>
  <c r="C20" i="1" s="1"/>
  <c r="C21" i="1" s="1"/>
  <c r="C22" i="1"/>
  <c r="D11" i="1"/>
  <c r="F11" i="1" s="1"/>
  <c r="B12" i="1" s="1"/>
  <c r="C6" i="1"/>
  <c r="E12" i="1" l="1"/>
  <c r="D12" i="1" s="1"/>
  <c r="F12" i="1" s="1"/>
  <c r="B13" i="1" s="1"/>
  <c r="C23" i="1"/>
  <c r="E13" i="1" l="1"/>
  <c r="D13" i="1" s="1"/>
  <c r="F13" i="1" s="1"/>
  <c r="B14" i="1" s="1"/>
  <c r="C24" i="1"/>
  <c r="E14" i="1" l="1"/>
  <c r="D14" i="1" s="1"/>
  <c r="F14" i="1" s="1"/>
  <c r="B15" i="1" s="1"/>
  <c r="C25" i="1"/>
  <c r="E15" i="1" l="1"/>
  <c r="D15" i="1" s="1"/>
  <c r="F15" i="1" s="1"/>
  <c r="B16" i="1" s="1"/>
  <c r="E16" i="1" s="1"/>
  <c r="D16" i="1" s="1"/>
  <c r="F16" i="1" s="1"/>
  <c r="B17" i="1" s="1"/>
  <c r="E17" i="1" s="1"/>
  <c r="D17" i="1" s="1"/>
  <c r="F17" i="1" s="1"/>
  <c r="B18" i="1" s="1"/>
  <c r="C26" i="1"/>
  <c r="E18" i="1" l="1"/>
  <c r="C27" i="1"/>
  <c r="C28" i="1" l="1"/>
  <c r="D18" i="1"/>
  <c r="F18" i="1" s="1"/>
  <c r="B19" i="1" s="1"/>
  <c r="E19" i="1" l="1"/>
  <c r="C29" i="1"/>
  <c r="C30" i="1" l="1"/>
  <c r="D19" i="1"/>
  <c r="F19" i="1" s="1"/>
  <c r="B20" i="1" s="1"/>
  <c r="E20" i="1" l="1"/>
  <c r="C31" i="1"/>
  <c r="C32" i="1" l="1"/>
  <c r="D20" i="1"/>
  <c r="F20" i="1" s="1"/>
  <c r="B21" i="1" s="1"/>
  <c r="E21" i="1" l="1"/>
  <c r="D21" i="1" s="1"/>
  <c r="F21" i="1"/>
  <c r="B22" i="1" s="1"/>
  <c r="C33" i="1"/>
  <c r="C34" i="1" l="1"/>
  <c r="E22" i="1"/>
  <c r="D22" i="1" s="1"/>
  <c r="F22" i="1" s="1"/>
  <c r="B23" i="1" s="1"/>
  <c r="E23" i="1" l="1"/>
  <c r="D23" i="1" s="1"/>
  <c r="F23" i="1" s="1"/>
  <c r="B24" i="1" s="1"/>
  <c r="C35" i="1"/>
  <c r="C36" i="1" l="1"/>
  <c r="E24" i="1"/>
  <c r="D24" i="1" s="1"/>
  <c r="F24" i="1" s="1"/>
  <c r="B25" i="1" s="1"/>
  <c r="E25" i="1" l="1"/>
  <c r="D25" i="1" s="1"/>
  <c r="F25" i="1"/>
  <c r="B26" i="1" s="1"/>
  <c r="C37" i="1"/>
  <c r="C38" i="1" l="1"/>
  <c r="E26" i="1"/>
  <c r="D26" i="1" s="1"/>
  <c r="F26" i="1" s="1"/>
  <c r="B27" i="1" s="1"/>
  <c r="E27" i="1" l="1"/>
  <c r="D27" i="1" s="1"/>
  <c r="F27" i="1" s="1"/>
  <c r="B28" i="1" s="1"/>
  <c r="C39" i="1"/>
  <c r="C40" i="1" l="1"/>
  <c r="E28" i="1"/>
  <c r="D28" i="1" s="1"/>
  <c r="F28" i="1"/>
  <c r="B29" i="1" s="1"/>
  <c r="E29" i="1" l="1"/>
  <c r="D29" i="1" s="1"/>
  <c r="F29" i="1" s="1"/>
  <c r="B30" i="1" s="1"/>
  <c r="C41" i="1"/>
  <c r="C42" i="1" l="1"/>
  <c r="E30" i="1"/>
  <c r="D30" i="1" s="1"/>
  <c r="F30" i="1"/>
  <c r="B31" i="1" s="1"/>
  <c r="E31" i="1" l="1"/>
  <c r="D31" i="1" s="1"/>
  <c r="F31" i="1" s="1"/>
  <c r="B32" i="1" s="1"/>
  <c r="C43" i="1"/>
  <c r="E32" i="1" l="1"/>
  <c r="D32" i="1" s="1"/>
  <c r="F32" i="1" s="1"/>
  <c r="B33" i="1" s="1"/>
  <c r="C44" i="1"/>
  <c r="E33" i="1" l="1"/>
  <c r="D33" i="1" s="1"/>
  <c r="F33" i="1" s="1"/>
  <c r="B34" i="1" s="1"/>
  <c r="C45" i="1"/>
  <c r="E34" i="1" l="1"/>
  <c r="D34" i="1" s="1"/>
  <c r="F34" i="1" s="1"/>
  <c r="B35" i="1" s="1"/>
  <c r="C46" i="1"/>
  <c r="E35" i="1" l="1"/>
  <c r="D35" i="1" s="1"/>
  <c r="F35" i="1" s="1"/>
  <c r="B36" i="1" s="1"/>
  <c r="C47" i="1"/>
  <c r="E36" i="1" l="1"/>
  <c r="D36" i="1" s="1"/>
  <c r="F36" i="1" s="1"/>
  <c r="B37" i="1" s="1"/>
  <c r="C48" i="1"/>
  <c r="E37" i="1" l="1"/>
  <c r="D37" i="1" s="1"/>
  <c r="F37" i="1" s="1"/>
  <c r="B38" i="1" s="1"/>
  <c r="C49" i="1"/>
  <c r="E38" i="1" l="1"/>
  <c r="D38" i="1" s="1"/>
  <c r="F38" i="1" s="1"/>
  <c r="B39" i="1" s="1"/>
  <c r="C50" i="1"/>
  <c r="E39" i="1" l="1"/>
  <c r="D39" i="1" s="1"/>
  <c r="F39" i="1" s="1"/>
  <c r="B40" i="1" s="1"/>
  <c r="C51" i="1"/>
  <c r="E40" i="1" l="1"/>
  <c r="D40" i="1" s="1"/>
  <c r="F40" i="1" s="1"/>
  <c r="B41" i="1" s="1"/>
  <c r="C52" i="1"/>
  <c r="E41" i="1" l="1"/>
  <c r="D41" i="1" s="1"/>
  <c r="F41" i="1" s="1"/>
  <c r="B42" i="1" s="1"/>
  <c r="C53" i="1"/>
  <c r="E42" i="1" l="1"/>
  <c r="D42" i="1" s="1"/>
  <c r="F42" i="1" s="1"/>
  <c r="B43" i="1" s="1"/>
  <c r="C54" i="1"/>
  <c r="E43" i="1" l="1"/>
  <c r="D43" i="1" s="1"/>
  <c r="F43" i="1" s="1"/>
  <c r="B44" i="1" s="1"/>
  <c r="C55" i="1"/>
  <c r="E44" i="1" l="1"/>
  <c r="D44" i="1" s="1"/>
  <c r="F44" i="1" s="1"/>
  <c r="B45" i="1" s="1"/>
  <c r="C56" i="1"/>
  <c r="E45" i="1" l="1"/>
  <c r="D45" i="1" s="1"/>
  <c r="F45" i="1" s="1"/>
  <c r="B46" i="1" s="1"/>
  <c r="C57" i="1"/>
  <c r="E46" i="1" l="1"/>
  <c r="D46" i="1" s="1"/>
  <c r="F46" i="1" s="1"/>
  <c r="B47" i="1" s="1"/>
  <c r="C58" i="1"/>
  <c r="E47" i="1" l="1"/>
  <c r="D47" i="1" s="1"/>
  <c r="F47" i="1" s="1"/>
  <c r="B48" i="1" s="1"/>
  <c r="E48" i="1" l="1"/>
  <c r="D48" i="1" s="1"/>
  <c r="F48" i="1" s="1"/>
  <c r="B49" i="1" s="1"/>
  <c r="E49" i="1" l="1"/>
  <c r="D49" i="1" s="1"/>
  <c r="F49" i="1" s="1"/>
  <c r="B50" i="1" s="1"/>
  <c r="E50" i="1" l="1"/>
  <c r="D50" i="1" s="1"/>
  <c r="F50" i="1" s="1"/>
  <c r="B51" i="1" s="1"/>
  <c r="E51" i="1" l="1"/>
  <c r="D51" i="1" s="1"/>
  <c r="F51" i="1" s="1"/>
  <c r="B52" i="1" s="1"/>
  <c r="E52" i="1" l="1"/>
  <c r="D52" i="1" s="1"/>
  <c r="F52" i="1" s="1"/>
  <c r="B53" i="1" s="1"/>
  <c r="E53" i="1" l="1"/>
  <c r="D53" i="1" s="1"/>
  <c r="F53" i="1" s="1"/>
  <c r="B54" i="1" s="1"/>
  <c r="E54" i="1" l="1"/>
  <c r="D54" i="1" s="1"/>
  <c r="F54" i="1" s="1"/>
  <c r="B55" i="1" s="1"/>
  <c r="E55" i="1" l="1"/>
  <c r="D55" i="1" s="1"/>
  <c r="F55" i="1" s="1"/>
  <c r="B56" i="1" s="1"/>
  <c r="E56" i="1" l="1"/>
  <c r="D56" i="1" s="1"/>
  <c r="F56" i="1" s="1"/>
  <c r="B57" i="1" s="1"/>
  <c r="E57" i="1" l="1"/>
  <c r="D57" i="1" s="1"/>
  <c r="F57" i="1" s="1"/>
  <c r="B58" i="1" s="1"/>
  <c r="E58" i="1" l="1"/>
  <c r="D58" i="1" s="1"/>
  <c r="F58" i="1" s="1"/>
  <c r="C8" i="1" l="1"/>
</calcChain>
</file>

<file path=xl/sharedStrings.xml><?xml version="1.0" encoding="utf-8"?>
<sst xmlns="http://schemas.openxmlformats.org/spreadsheetml/2006/main" count="42" uniqueCount="14">
  <si>
    <t>Pmt #</t>
  </si>
  <si>
    <t>Beginning Balance</t>
  </si>
  <si>
    <t>Total Payment</t>
  </si>
  <si>
    <t>Principal</t>
  </si>
  <si>
    <t>Interest</t>
  </si>
  <si>
    <t>Ending Balance</t>
  </si>
  <si>
    <t>Loan Amount</t>
  </si>
  <si>
    <t>Interest Rate (APR)</t>
  </si>
  <si>
    <t>Loan Period (years)</t>
  </si>
  <si>
    <t>Number of payments per year</t>
  </si>
  <si>
    <t>Monthly payment</t>
  </si>
  <si>
    <t>Total number of payments</t>
  </si>
  <si>
    <t>Total interest paid</t>
  </si>
  <si>
    <t>Monthly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</si>
</sst>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44" fontId="3" fillId="0" borderId="6" xfId="2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/>
    <xf numFmtId="164" fontId="0" fillId="0" borderId="12" xfId="0" applyNumberFormat="1" applyFont="1" applyBorder="1"/>
    <xf numFmtId="44" fontId="3" fillId="0" borderId="12" xfId="2" applyFont="1" applyBorder="1"/>
    <xf numFmtId="164" fontId="0" fillId="0" borderId="13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2" sqref="C2"/>
    </sheetView>
  </sheetViews>
  <sheetFormatPr defaultRowHeight="15" x14ac:dyDescent="0.25"/>
  <cols>
    <col min="2" max="2" width="28.5703125" customWidth="1"/>
    <col min="3" max="3" width="18.42578125" customWidth="1"/>
    <col min="6" max="6" width="19.28515625" customWidth="1"/>
  </cols>
  <sheetData>
    <row r="1" spans="1:6" x14ac:dyDescent="0.25">
      <c r="B1" s="3" t="s">
        <v>6</v>
      </c>
      <c r="C1" s="4">
        <v>45600.75</v>
      </c>
    </row>
    <row r="2" spans="1:6" x14ac:dyDescent="0.25">
      <c r="B2" s="3" t="s">
        <v>7</v>
      </c>
      <c r="C2" s="5">
        <v>7.7499999999999999E-2</v>
      </c>
    </row>
    <row r="3" spans="1:6" x14ac:dyDescent="0.25">
      <c r="B3" s="3" t="s">
        <v>8</v>
      </c>
      <c r="C3" s="6">
        <v>2</v>
      </c>
    </row>
    <row r="4" spans="1:6" x14ac:dyDescent="0.25">
      <c r="B4" s="3" t="s">
        <v>9</v>
      </c>
      <c r="C4" s="6">
        <v>12</v>
      </c>
    </row>
    <row r="5" spans="1:6" x14ac:dyDescent="0.25">
      <c r="B5" s="3" t="s">
        <v>13</v>
      </c>
      <c r="C5" s="7">
        <f>0.0775/12</f>
        <v>6.4583333333333333E-3</v>
      </c>
    </row>
    <row r="6" spans="1:6" x14ac:dyDescent="0.25">
      <c r="B6" s="3" t="s">
        <v>10</v>
      </c>
      <c r="C6" s="4">
        <f>C1*C5*(1+C5)^C7/((1+C5)^C7-1)</f>
        <v>2057.2028885132036</v>
      </c>
    </row>
    <row r="7" spans="1:6" x14ac:dyDescent="0.25">
      <c r="B7" s="3" t="s">
        <v>11</v>
      </c>
      <c r="C7" s="6">
        <f>12*2</f>
        <v>24</v>
      </c>
    </row>
    <row r="8" spans="1:6" x14ac:dyDescent="0.25">
      <c r="B8" s="3" t="s">
        <v>12</v>
      </c>
      <c r="C8" s="4">
        <f>SUM(E11:E34)</f>
        <v>3686.2981941418661</v>
      </c>
    </row>
    <row r="9" spans="1:6" ht="15.75" thickBot="1" x14ac:dyDescent="0.3"/>
    <row r="10" spans="1:6" x14ac:dyDescent="0.25">
      <c r="A10" s="22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24" t="s">
        <v>5</v>
      </c>
    </row>
    <row r="11" spans="1:6" x14ac:dyDescent="0.25">
      <c r="A11" s="11">
        <v>1</v>
      </c>
      <c r="B11" s="13">
        <v>45600.75</v>
      </c>
      <c r="C11" s="13">
        <v>2103.1</v>
      </c>
      <c r="D11" s="13">
        <f>C11-E11</f>
        <v>1808.5951562499999</v>
      </c>
      <c r="E11" s="13">
        <f>0.0775/12*B11</f>
        <v>294.50484375000002</v>
      </c>
      <c r="F11" s="14">
        <f>B11-D11</f>
        <v>43792.154843750002</v>
      </c>
    </row>
    <row r="12" spans="1:6" x14ac:dyDescent="0.25">
      <c r="A12" s="11">
        <f>A11+1</f>
        <v>2</v>
      </c>
      <c r="B12" s="13">
        <f>F11</f>
        <v>43792.154843750002</v>
      </c>
      <c r="C12" s="13">
        <f>C11</f>
        <v>2103.1</v>
      </c>
      <c r="D12" s="13">
        <f>C12-E12</f>
        <v>1820.2756666341145</v>
      </c>
      <c r="E12" s="13">
        <f t="shared" ref="E12:E34" si="0">0.0775/12*B12</f>
        <v>282.82433336588542</v>
      </c>
      <c r="F12" s="14">
        <f>B12-D12</f>
        <v>41971.879177115887</v>
      </c>
    </row>
    <row r="13" spans="1:6" x14ac:dyDescent="0.25">
      <c r="A13" s="11">
        <f t="shared" ref="A13:A34" si="1">A12+1</f>
        <v>3</v>
      </c>
      <c r="B13" s="13">
        <f t="shared" ref="B13:B34" si="2">F12</f>
        <v>41971.879177115887</v>
      </c>
      <c r="C13" s="13">
        <f t="shared" ref="C13:C33" si="3">C12</f>
        <v>2103.1</v>
      </c>
      <c r="D13" s="13">
        <f t="shared" ref="D13:D34" si="4">C13-E13</f>
        <v>1832.0316136477932</v>
      </c>
      <c r="E13" s="13">
        <f t="shared" si="0"/>
        <v>271.06838635220674</v>
      </c>
      <c r="F13" s="14">
        <f t="shared" ref="F13:F34" si="5">B13-D13</f>
        <v>40139.847563468094</v>
      </c>
    </row>
    <row r="14" spans="1:6" x14ac:dyDescent="0.25">
      <c r="A14" s="11">
        <f t="shared" si="1"/>
        <v>4</v>
      </c>
      <c r="B14" s="13">
        <f t="shared" si="2"/>
        <v>40139.847563468094</v>
      </c>
      <c r="C14" s="13">
        <f t="shared" si="3"/>
        <v>2103.1</v>
      </c>
      <c r="D14" s="13">
        <f t="shared" si="4"/>
        <v>1843.8634844859353</v>
      </c>
      <c r="E14" s="13">
        <f t="shared" si="0"/>
        <v>259.23651551406476</v>
      </c>
      <c r="F14" s="14">
        <f t="shared" si="5"/>
        <v>38295.984078982161</v>
      </c>
    </row>
    <row r="15" spans="1:6" x14ac:dyDescent="0.25">
      <c r="A15" s="11">
        <f t="shared" si="1"/>
        <v>5</v>
      </c>
      <c r="B15" s="13">
        <f t="shared" si="2"/>
        <v>38295.984078982161</v>
      </c>
      <c r="C15" s="13">
        <f t="shared" si="3"/>
        <v>2103.1</v>
      </c>
      <c r="D15" s="13">
        <f t="shared" si="4"/>
        <v>1855.7717694899068</v>
      </c>
      <c r="E15" s="13">
        <f t="shared" si="0"/>
        <v>247.32823051009314</v>
      </c>
      <c r="F15" s="14">
        <f t="shared" si="5"/>
        <v>36440.212309492257</v>
      </c>
    </row>
    <row r="16" spans="1:6" x14ac:dyDescent="0.25">
      <c r="A16" s="11">
        <f t="shared" si="1"/>
        <v>6</v>
      </c>
      <c r="B16" s="13">
        <f t="shared" si="2"/>
        <v>36440.212309492257</v>
      </c>
      <c r="C16" s="13">
        <f t="shared" si="3"/>
        <v>2103.1</v>
      </c>
      <c r="D16" s="13">
        <f t="shared" si="4"/>
        <v>1867.7569621678624</v>
      </c>
      <c r="E16" s="13">
        <f t="shared" si="0"/>
        <v>235.3430378321375</v>
      </c>
      <c r="F16" s="14">
        <f t="shared" si="5"/>
        <v>34572.455347324394</v>
      </c>
    </row>
    <row r="17" spans="1:6" x14ac:dyDescent="0.25">
      <c r="A17" s="11">
        <f t="shared" si="1"/>
        <v>7</v>
      </c>
      <c r="B17" s="13">
        <f t="shared" si="2"/>
        <v>34572.455347324394</v>
      </c>
      <c r="C17" s="13">
        <f t="shared" si="3"/>
        <v>2103.1</v>
      </c>
      <c r="D17" s="13">
        <f t="shared" si="4"/>
        <v>1879.8195592151965</v>
      </c>
      <c r="E17" s="13">
        <f t="shared" si="0"/>
        <v>223.28044078480337</v>
      </c>
      <c r="F17" s="14">
        <f t="shared" si="5"/>
        <v>32692.635788109197</v>
      </c>
    </row>
    <row r="18" spans="1:6" x14ac:dyDescent="0.25">
      <c r="A18" s="11">
        <f t="shared" si="1"/>
        <v>8</v>
      </c>
      <c r="B18" s="13">
        <f t="shared" si="2"/>
        <v>32692.635788109197</v>
      </c>
      <c r="C18" s="13">
        <f t="shared" si="3"/>
        <v>2103.1</v>
      </c>
      <c r="D18" s="13">
        <f t="shared" si="4"/>
        <v>1891.9600605351279</v>
      </c>
      <c r="E18" s="13">
        <f t="shared" si="0"/>
        <v>211.1399394648719</v>
      </c>
      <c r="F18" s="14">
        <f t="shared" si="5"/>
        <v>30800.675727574067</v>
      </c>
    </row>
    <row r="19" spans="1:6" x14ac:dyDescent="0.25">
      <c r="A19" s="11">
        <f t="shared" si="1"/>
        <v>9</v>
      </c>
      <c r="B19" s="13">
        <f t="shared" si="2"/>
        <v>30800.675727574067</v>
      </c>
      <c r="C19" s="13">
        <f t="shared" si="3"/>
        <v>2103.1</v>
      </c>
      <c r="D19" s="13">
        <f t="shared" si="4"/>
        <v>1904.1789692594175</v>
      </c>
      <c r="E19" s="13">
        <f t="shared" si="0"/>
        <v>198.92103074058252</v>
      </c>
      <c r="F19" s="14">
        <f t="shared" si="5"/>
        <v>28896.49675831465</v>
      </c>
    </row>
    <row r="20" spans="1:6" x14ac:dyDescent="0.25">
      <c r="A20" s="11">
        <f t="shared" si="1"/>
        <v>10</v>
      </c>
      <c r="B20" s="13">
        <f t="shared" si="2"/>
        <v>28896.49675831465</v>
      </c>
      <c r="C20" s="13">
        <f t="shared" si="3"/>
        <v>2103.1</v>
      </c>
      <c r="D20" s="13">
        <f t="shared" si="4"/>
        <v>1916.4767917692177</v>
      </c>
      <c r="E20" s="13">
        <f t="shared" si="0"/>
        <v>186.62320823078213</v>
      </c>
      <c r="F20" s="14">
        <f t="shared" si="5"/>
        <v>26980.019966545431</v>
      </c>
    </row>
    <row r="21" spans="1:6" x14ac:dyDescent="0.25">
      <c r="A21" s="11">
        <f t="shared" si="1"/>
        <v>11</v>
      </c>
      <c r="B21" s="13">
        <f t="shared" si="2"/>
        <v>26980.019966545431</v>
      </c>
      <c r="C21" s="13">
        <f t="shared" si="3"/>
        <v>2103.1</v>
      </c>
      <c r="D21" s="13">
        <f t="shared" si="4"/>
        <v>1928.8540377160607</v>
      </c>
      <c r="E21" s="13">
        <f t="shared" si="0"/>
        <v>174.24596228393924</v>
      </c>
      <c r="F21" s="14">
        <f t="shared" si="5"/>
        <v>25051.16592882937</v>
      </c>
    </row>
    <row r="22" spans="1:6" x14ac:dyDescent="0.25">
      <c r="A22" s="11">
        <f t="shared" si="1"/>
        <v>12</v>
      </c>
      <c r="B22" s="13">
        <f t="shared" si="2"/>
        <v>25051.16592882937</v>
      </c>
      <c r="C22" s="13">
        <f t="shared" si="3"/>
        <v>2103.1</v>
      </c>
      <c r="D22" s="13">
        <f t="shared" si="4"/>
        <v>1941.3112200429769</v>
      </c>
      <c r="E22" s="13">
        <f t="shared" si="0"/>
        <v>161.78877995702302</v>
      </c>
      <c r="F22" s="14">
        <f t="shared" si="5"/>
        <v>23109.854708786392</v>
      </c>
    </row>
    <row r="23" spans="1:6" x14ac:dyDescent="0.25">
      <c r="A23" s="11">
        <f t="shared" si="1"/>
        <v>13</v>
      </c>
      <c r="B23" s="13">
        <f t="shared" si="2"/>
        <v>23109.854708786392</v>
      </c>
      <c r="C23" s="13">
        <f t="shared" si="3"/>
        <v>2103.1</v>
      </c>
      <c r="D23" s="13">
        <f t="shared" si="4"/>
        <v>1953.8488550057546</v>
      </c>
      <c r="E23" s="13">
        <f t="shared" si="0"/>
        <v>149.25114499424544</v>
      </c>
      <c r="F23" s="14">
        <f t="shared" si="5"/>
        <v>21156.005853780636</v>
      </c>
    </row>
    <row r="24" spans="1:6" x14ac:dyDescent="0.25">
      <c r="A24" s="11">
        <f t="shared" si="1"/>
        <v>14</v>
      </c>
      <c r="B24" s="13">
        <f t="shared" si="2"/>
        <v>21156.005853780636</v>
      </c>
      <c r="C24" s="13">
        <f t="shared" si="3"/>
        <v>2103.1</v>
      </c>
      <c r="D24" s="13">
        <f t="shared" si="4"/>
        <v>1966.4674621943334</v>
      </c>
      <c r="E24" s="13">
        <f t="shared" si="0"/>
        <v>136.6325378056666</v>
      </c>
      <c r="F24" s="14">
        <f t="shared" si="5"/>
        <v>19189.538391586302</v>
      </c>
    </row>
    <row r="25" spans="1:6" x14ac:dyDescent="0.25">
      <c r="A25" s="11">
        <f t="shared" si="1"/>
        <v>15</v>
      </c>
      <c r="B25" s="13">
        <f t="shared" si="2"/>
        <v>19189.538391586302</v>
      </c>
      <c r="C25" s="13">
        <f t="shared" si="3"/>
        <v>2103.1</v>
      </c>
      <c r="D25" s="13">
        <f t="shared" si="4"/>
        <v>1979.1675645543385</v>
      </c>
      <c r="E25" s="13">
        <f t="shared" si="0"/>
        <v>123.93243544566154</v>
      </c>
      <c r="F25" s="14">
        <f t="shared" si="5"/>
        <v>17210.370827031962</v>
      </c>
    </row>
    <row r="26" spans="1:6" x14ac:dyDescent="0.25">
      <c r="A26" s="11">
        <f t="shared" si="1"/>
        <v>16</v>
      </c>
      <c r="B26" s="13">
        <f t="shared" si="2"/>
        <v>17210.370827031962</v>
      </c>
      <c r="C26" s="13">
        <f t="shared" si="3"/>
        <v>2103.1</v>
      </c>
      <c r="D26" s="13">
        <f t="shared" si="4"/>
        <v>1991.9496884087519</v>
      </c>
      <c r="E26" s="13">
        <f t="shared" si="0"/>
        <v>111.15031159124808</v>
      </c>
      <c r="F26" s="14">
        <f t="shared" si="5"/>
        <v>15218.421138623211</v>
      </c>
    </row>
    <row r="27" spans="1:6" x14ac:dyDescent="0.25">
      <c r="A27" s="11">
        <f t="shared" si="1"/>
        <v>17</v>
      </c>
      <c r="B27" s="13">
        <f t="shared" si="2"/>
        <v>15218.421138623211</v>
      </c>
      <c r="C27" s="13">
        <f t="shared" si="3"/>
        <v>2103.1</v>
      </c>
      <c r="D27" s="13">
        <f t="shared" si="4"/>
        <v>2004.814363479725</v>
      </c>
      <c r="E27" s="13">
        <f t="shared" si="0"/>
        <v>98.285636520274906</v>
      </c>
      <c r="F27" s="14">
        <f t="shared" si="5"/>
        <v>13213.606775143486</v>
      </c>
    </row>
    <row r="28" spans="1:6" x14ac:dyDescent="0.25">
      <c r="A28" s="11">
        <f t="shared" si="1"/>
        <v>18</v>
      </c>
      <c r="B28" s="13">
        <f t="shared" si="2"/>
        <v>13213.606775143486</v>
      </c>
      <c r="C28" s="13">
        <f t="shared" si="3"/>
        <v>2103.1</v>
      </c>
      <c r="D28" s="13">
        <f t="shared" si="4"/>
        <v>2017.7621229105316</v>
      </c>
      <c r="E28" s="13">
        <f t="shared" si="0"/>
        <v>85.33787708946835</v>
      </c>
      <c r="F28" s="14">
        <f t="shared" si="5"/>
        <v>11195.844652232954</v>
      </c>
    </row>
    <row r="29" spans="1:6" x14ac:dyDescent="0.25">
      <c r="A29" s="11">
        <f t="shared" si="1"/>
        <v>19</v>
      </c>
      <c r="B29" s="13">
        <f t="shared" si="2"/>
        <v>11195.844652232954</v>
      </c>
      <c r="C29" s="13">
        <f t="shared" si="3"/>
        <v>2103.1</v>
      </c>
      <c r="D29" s="13">
        <f t="shared" si="4"/>
        <v>2030.7935032876621</v>
      </c>
      <c r="E29" s="13">
        <f t="shared" si="0"/>
        <v>72.306496712337832</v>
      </c>
      <c r="F29" s="14">
        <f t="shared" si="5"/>
        <v>9165.0511489452911</v>
      </c>
    </row>
    <row r="30" spans="1:6" x14ac:dyDescent="0.25">
      <c r="A30" s="11">
        <f t="shared" si="1"/>
        <v>20</v>
      </c>
      <c r="B30" s="13">
        <f t="shared" si="2"/>
        <v>9165.0511489452911</v>
      </c>
      <c r="C30" s="13">
        <f t="shared" si="3"/>
        <v>2103.1</v>
      </c>
      <c r="D30" s="13">
        <f t="shared" si="4"/>
        <v>2043.9090446630616</v>
      </c>
      <c r="E30" s="13">
        <f t="shared" si="0"/>
        <v>59.190955336938337</v>
      </c>
      <c r="F30" s="14">
        <f t="shared" si="5"/>
        <v>7121.1421042822294</v>
      </c>
    </row>
    <row r="31" spans="1:6" x14ac:dyDescent="0.25">
      <c r="A31" s="11">
        <f t="shared" si="1"/>
        <v>21</v>
      </c>
      <c r="B31" s="13">
        <f t="shared" si="2"/>
        <v>7121.1421042822294</v>
      </c>
      <c r="C31" s="13">
        <f t="shared" si="3"/>
        <v>2103.1</v>
      </c>
      <c r="D31" s="13">
        <f t="shared" si="4"/>
        <v>2057.1092905765104</v>
      </c>
      <c r="E31" s="13">
        <f t="shared" si="0"/>
        <v>45.990709423489399</v>
      </c>
      <c r="F31" s="14">
        <f t="shared" si="5"/>
        <v>5064.0328137057186</v>
      </c>
    </row>
    <row r="32" spans="1:6" x14ac:dyDescent="0.25">
      <c r="A32" s="11">
        <f t="shared" si="1"/>
        <v>22</v>
      </c>
      <c r="B32" s="13">
        <f t="shared" si="2"/>
        <v>5064.0328137057186</v>
      </c>
      <c r="C32" s="13">
        <f t="shared" si="3"/>
        <v>2103.1</v>
      </c>
      <c r="D32" s="13">
        <f t="shared" si="4"/>
        <v>2070.3947880781507</v>
      </c>
      <c r="E32" s="13">
        <f t="shared" si="0"/>
        <v>32.705211921849433</v>
      </c>
      <c r="F32" s="14">
        <f t="shared" si="5"/>
        <v>2993.6380256275679</v>
      </c>
    </row>
    <row r="33" spans="1:6" x14ac:dyDescent="0.25">
      <c r="A33" s="11">
        <f t="shared" si="1"/>
        <v>23</v>
      </c>
      <c r="B33" s="13">
        <f t="shared" si="2"/>
        <v>2993.6380256275679</v>
      </c>
      <c r="C33" s="13">
        <f t="shared" si="3"/>
        <v>2103.1</v>
      </c>
      <c r="D33" s="13">
        <f t="shared" si="4"/>
        <v>2083.7660877511553</v>
      </c>
      <c r="E33" s="13">
        <f t="shared" si="0"/>
        <v>19.333912248844708</v>
      </c>
      <c r="F33" s="14">
        <f t="shared" si="5"/>
        <v>909.87193787641263</v>
      </c>
    </row>
    <row r="34" spans="1:6" x14ac:dyDescent="0.25">
      <c r="A34" s="11">
        <f t="shared" si="1"/>
        <v>24</v>
      </c>
      <c r="B34" s="13">
        <f t="shared" si="2"/>
        <v>909.87193787641263</v>
      </c>
      <c r="C34" s="13">
        <f>F33+6.94</f>
        <v>916.81193787641269</v>
      </c>
      <c r="D34" s="13">
        <f t="shared" si="4"/>
        <v>910.93568161096084</v>
      </c>
      <c r="E34" s="13">
        <f t="shared" si="0"/>
        <v>5.8762562654518318</v>
      </c>
      <c r="F34" s="14">
        <f t="shared" si="5"/>
        <v>-1.0637437345482113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workbookViewId="0">
      <selection activeCell="E5" sqref="E5"/>
    </sheetView>
  </sheetViews>
  <sheetFormatPr defaultRowHeight="15" x14ac:dyDescent="0.25"/>
  <cols>
    <col min="1" max="1" width="8.85546875" customWidth="1"/>
    <col min="2" max="2" width="27.42578125" customWidth="1"/>
    <col min="3" max="3" width="19.140625" customWidth="1"/>
    <col min="4" max="4" width="11.7109375" customWidth="1"/>
    <col min="5" max="5" width="12.42578125" customWidth="1"/>
    <col min="6" max="6" width="15.28515625" customWidth="1"/>
  </cols>
  <sheetData>
    <row r="1" spans="1:6" x14ac:dyDescent="0.25">
      <c r="B1" s="3" t="s">
        <v>6</v>
      </c>
      <c r="C1" s="4">
        <v>45600.75</v>
      </c>
    </row>
    <row r="2" spans="1:6" x14ac:dyDescent="0.25">
      <c r="B2" s="3" t="s">
        <v>7</v>
      </c>
      <c r="C2" s="5">
        <v>0.06</v>
      </c>
    </row>
    <row r="3" spans="1:6" x14ac:dyDescent="0.25">
      <c r="B3" s="3" t="s">
        <v>8</v>
      </c>
      <c r="C3" s="6">
        <v>4</v>
      </c>
    </row>
    <row r="4" spans="1:6" x14ac:dyDescent="0.25">
      <c r="B4" s="3" t="s">
        <v>9</v>
      </c>
      <c r="C4" s="6">
        <v>12</v>
      </c>
    </row>
    <row r="5" spans="1:6" x14ac:dyDescent="0.25">
      <c r="B5" s="3" t="s">
        <v>13</v>
      </c>
      <c r="C5" s="7">
        <f>0.06/12</f>
        <v>5.0000000000000001E-3</v>
      </c>
    </row>
    <row r="6" spans="1:6" x14ac:dyDescent="0.25">
      <c r="B6" s="3" t="s">
        <v>10</v>
      </c>
      <c r="C6" s="4">
        <f>C1*C5*(1+C5)^C7/((1+C5)^C7-1)</f>
        <v>1070.9349383576794</v>
      </c>
    </row>
    <row r="7" spans="1:6" x14ac:dyDescent="0.25">
      <c r="B7" s="3" t="s">
        <v>11</v>
      </c>
      <c r="C7" s="6">
        <f>12*4</f>
        <v>48</v>
      </c>
    </row>
    <row r="8" spans="1:6" x14ac:dyDescent="0.25">
      <c r="B8" s="3" t="s">
        <v>12</v>
      </c>
      <c r="C8" s="4">
        <f>SUM(E11:E58)</f>
        <v>5804.1571544436065</v>
      </c>
    </row>
    <row r="9" spans="1:6" ht="15.75" thickBot="1" x14ac:dyDescent="0.3"/>
    <row r="10" spans="1:6" x14ac:dyDescent="0.25">
      <c r="A10" s="8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10" t="s">
        <v>5</v>
      </c>
    </row>
    <row r="11" spans="1:6" x14ac:dyDescent="0.25">
      <c r="A11" s="11">
        <v>1</v>
      </c>
      <c r="B11" s="12">
        <v>45600.75</v>
      </c>
      <c r="C11" s="13">
        <v>1070.93</v>
      </c>
      <c r="D11" s="13">
        <f t="shared" ref="D11" si="0">C11-E11</f>
        <v>842.9262500000001</v>
      </c>
      <c r="E11" s="13">
        <f>B11*0.06/12</f>
        <v>228.00375</v>
      </c>
      <c r="F11" s="14">
        <f t="shared" ref="F11" si="1">B11-D11</f>
        <v>44757.823750000003</v>
      </c>
    </row>
    <row r="12" spans="1:6" x14ac:dyDescent="0.25">
      <c r="A12" s="11">
        <f>A11+1</f>
        <v>2</v>
      </c>
      <c r="B12" s="13">
        <f>F11</f>
        <v>44757.823750000003</v>
      </c>
      <c r="C12" s="13">
        <f>C11</f>
        <v>1070.93</v>
      </c>
      <c r="D12" s="13">
        <f>C12-E12</f>
        <v>847.14088125000001</v>
      </c>
      <c r="E12" s="13">
        <f>B12*0.06/12</f>
        <v>223.78911875000003</v>
      </c>
      <c r="F12" s="14">
        <f>B12-D12</f>
        <v>43910.682868750002</v>
      </c>
    </row>
    <row r="13" spans="1:6" x14ac:dyDescent="0.25">
      <c r="A13" s="11">
        <f>A12+1</f>
        <v>3</v>
      </c>
      <c r="B13" s="13">
        <f>+F12</f>
        <v>43910.682868750002</v>
      </c>
      <c r="C13" s="13">
        <f>C12</f>
        <v>1070.93</v>
      </c>
      <c r="D13" s="13">
        <f>C13-E13</f>
        <v>851.37658565625009</v>
      </c>
      <c r="E13" s="13">
        <f>B13*0.06/12</f>
        <v>219.55341434375001</v>
      </c>
      <c r="F13" s="14">
        <f>B13-D13</f>
        <v>43059.306283093749</v>
      </c>
    </row>
    <row r="14" spans="1:6" x14ac:dyDescent="0.25">
      <c r="A14" s="11">
        <f t="shared" ref="A14:A58" si="2">A13+1</f>
        <v>4</v>
      </c>
      <c r="B14" s="13">
        <f t="shared" ref="B14:B58" si="3">+F13</f>
        <v>43059.306283093749</v>
      </c>
      <c r="C14" s="13">
        <f t="shared" ref="C14:C58" si="4">C13</f>
        <v>1070.93</v>
      </c>
      <c r="D14" s="13">
        <f t="shared" ref="D14:D58" si="5">C14-E14</f>
        <v>855.63346858453133</v>
      </c>
      <c r="E14" s="13">
        <f t="shared" ref="E14:E58" si="6">B14*0.06/12</f>
        <v>215.29653141546873</v>
      </c>
      <c r="F14" s="14">
        <f t="shared" ref="F14:F58" si="7">B14-D14</f>
        <v>42203.67281450922</v>
      </c>
    </row>
    <row r="15" spans="1:6" x14ac:dyDescent="0.25">
      <c r="A15" s="11">
        <f t="shared" si="2"/>
        <v>5</v>
      </c>
      <c r="B15" s="13">
        <f t="shared" si="3"/>
        <v>42203.67281450922</v>
      </c>
      <c r="C15" s="13">
        <f t="shared" si="4"/>
        <v>1070.93</v>
      </c>
      <c r="D15" s="13">
        <f t="shared" si="5"/>
        <v>859.91163592745397</v>
      </c>
      <c r="E15" s="13">
        <f t="shared" si="6"/>
        <v>211.01836407254609</v>
      </c>
      <c r="F15" s="14">
        <f t="shared" si="7"/>
        <v>41343.761178581764</v>
      </c>
    </row>
    <row r="16" spans="1:6" x14ac:dyDescent="0.25">
      <c r="A16" s="11">
        <f t="shared" si="2"/>
        <v>6</v>
      </c>
      <c r="B16" s="13">
        <f t="shared" si="3"/>
        <v>41343.761178581764</v>
      </c>
      <c r="C16" s="13">
        <f t="shared" si="4"/>
        <v>1070.93</v>
      </c>
      <c r="D16" s="13">
        <f t="shared" si="5"/>
        <v>864.21119410709127</v>
      </c>
      <c r="E16" s="13">
        <f t="shared" si="6"/>
        <v>206.71880589290882</v>
      </c>
      <c r="F16" s="14">
        <f t="shared" si="7"/>
        <v>40479.549984474674</v>
      </c>
    </row>
    <row r="17" spans="1:6" x14ac:dyDescent="0.25">
      <c r="A17" s="11">
        <f t="shared" si="2"/>
        <v>7</v>
      </c>
      <c r="B17" s="13">
        <f t="shared" si="3"/>
        <v>40479.549984474674</v>
      </c>
      <c r="C17" s="13">
        <f t="shared" si="4"/>
        <v>1070.93</v>
      </c>
      <c r="D17" s="13">
        <f t="shared" si="5"/>
        <v>868.53225007762671</v>
      </c>
      <c r="E17" s="13">
        <f t="shared" si="6"/>
        <v>202.39774992237335</v>
      </c>
      <c r="F17" s="14">
        <f t="shared" si="7"/>
        <v>39611.01773439705</v>
      </c>
    </row>
    <row r="18" spans="1:6" x14ac:dyDescent="0.25">
      <c r="A18" s="11">
        <f t="shared" si="2"/>
        <v>8</v>
      </c>
      <c r="B18" s="13">
        <f t="shared" si="3"/>
        <v>39611.01773439705</v>
      </c>
      <c r="C18" s="13">
        <f t="shared" si="4"/>
        <v>1070.93</v>
      </c>
      <c r="D18" s="13">
        <f t="shared" si="5"/>
        <v>872.87491132801483</v>
      </c>
      <c r="E18" s="13">
        <f t="shared" si="6"/>
        <v>198.05508867198523</v>
      </c>
      <c r="F18" s="14">
        <f t="shared" si="7"/>
        <v>38738.142823069036</v>
      </c>
    </row>
    <row r="19" spans="1:6" x14ac:dyDescent="0.25">
      <c r="A19" s="11">
        <f t="shared" si="2"/>
        <v>9</v>
      </c>
      <c r="B19" s="13">
        <f t="shared" si="3"/>
        <v>38738.142823069036</v>
      </c>
      <c r="C19" s="13">
        <f t="shared" si="4"/>
        <v>1070.93</v>
      </c>
      <c r="D19" s="13">
        <f t="shared" si="5"/>
        <v>877.23928588465492</v>
      </c>
      <c r="E19" s="13">
        <f t="shared" si="6"/>
        <v>193.69071411534517</v>
      </c>
      <c r="F19" s="14">
        <f t="shared" si="7"/>
        <v>37860.903537184378</v>
      </c>
    </row>
    <row r="20" spans="1:6" x14ac:dyDescent="0.25">
      <c r="A20" s="11">
        <f t="shared" si="2"/>
        <v>10</v>
      </c>
      <c r="B20" s="13">
        <f t="shared" si="3"/>
        <v>37860.903537184378</v>
      </c>
      <c r="C20" s="13">
        <f t="shared" si="4"/>
        <v>1070.93</v>
      </c>
      <c r="D20" s="13">
        <f t="shared" si="5"/>
        <v>881.62548231407823</v>
      </c>
      <c r="E20" s="13">
        <f t="shared" si="6"/>
        <v>189.30451768592187</v>
      </c>
      <c r="F20" s="14">
        <f t="shared" si="7"/>
        <v>36979.278054870301</v>
      </c>
    </row>
    <row r="21" spans="1:6" x14ac:dyDescent="0.25">
      <c r="A21" s="11">
        <f t="shared" si="2"/>
        <v>11</v>
      </c>
      <c r="B21" s="13">
        <f t="shared" si="3"/>
        <v>36979.278054870301</v>
      </c>
      <c r="C21" s="13">
        <f t="shared" si="4"/>
        <v>1070.93</v>
      </c>
      <c r="D21" s="13">
        <f t="shared" si="5"/>
        <v>886.0336097256486</v>
      </c>
      <c r="E21" s="13">
        <f t="shared" si="6"/>
        <v>184.89639027435149</v>
      </c>
      <c r="F21" s="14">
        <f t="shared" si="7"/>
        <v>36093.24444514465</v>
      </c>
    </row>
    <row r="22" spans="1:6" x14ac:dyDescent="0.25">
      <c r="A22" s="11">
        <f t="shared" si="2"/>
        <v>12</v>
      </c>
      <c r="B22" s="13">
        <f t="shared" si="3"/>
        <v>36093.24444514465</v>
      </c>
      <c r="C22" s="13">
        <f t="shared" si="4"/>
        <v>1070.93</v>
      </c>
      <c r="D22" s="13">
        <f t="shared" si="5"/>
        <v>890.46377777427676</v>
      </c>
      <c r="E22" s="13">
        <f t="shared" si="6"/>
        <v>180.46622222572327</v>
      </c>
      <c r="F22" s="14">
        <f t="shared" si="7"/>
        <v>35202.780667370374</v>
      </c>
    </row>
    <row r="23" spans="1:6" x14ac:dyDescent="0.25">
      <c r="A23" s="11">
        <f t="shared" si="2"/>
        <v>13</v>
      </c>
      <c r="B23" s="13">
        <f t="shared" si="3"/>
        <v>35202.780667370374</v>
      </c>
      <c r="C23" s="13">
        <f t="shared" si="4"/>
        <v>1070.93</v>
      </c>
      <c r="D23" s="13">
        <f t="shared" si="5"/>
        <v>894.91609666314821</v>
      </c>
      <c r="E23" s="13">
        <f t="shared" si="6"/>
        <v>176.01390333685185</v>
      </c>
      <c r="F23" s="14">
        <f t="shared" si="7"/>
        <v>34307.864570707228</v>
      </c>
    </row>
    <row r="24" spans="1:6" x14ac:dyDescent="0.25">
      <c r="A24" s="11">
        <f t="shared" si="2"/>
        <v>14</v>
      </c>
      <c r="B24" s="13">
        <f t="shared" si="3"/>
        <v>34307.864570707228</v>
      </c>
      <c r="C24" s="13">
        <f t="shared" si="4"/>
        <v>1070.93</v>
      </c>
      <c r="D24" s="13">
        <f t="shared" si="5"/>
        <v>899.39067714646387</v>
      </c>
      <c r="E24" s="13">
        <f t="shared" si="6"/>
        <v>171.53932285353616</v>
      </c>
      <c r="F24" s="14">
        <f t="shared" si="7"/>
        <v>33408.473893560767</v>
      </c>
    </row>
    <row r="25" spans="1:6" x14ac:dyDescent="0.25">
      <c r="A25" s="11">
        <f t="shared" si="2"/>
        <v>15</v>
      </c>
      <c r="B25" s="13">
        <f t="shared" si="3"/>
        <v>33408.473893560767</v>
      </c>
      <c r="C25" s="13">
        <f t="shared" si="4"/>
        <v>1070.93</v>
      </c>
      <c r="D25" s="13">
        <f t="shared" si="5"/>
        <v>903.88763053219623</v>
      </c>
      <c r="E25" s="13">
        <f t="shared" si="6"/>
        <v>167.04236946780384</v>
      </c>
      <c r="F25" s="14">
        <f t="shared" si="7"/>
        <v>32504.58626302857</v>
      </c>
    </row>
    <row r="26" spans="1:6" x14ac:dyDescent="0.25">
      <c r="A26" s="11">
        <f t="shared" si="2"/>
        <v>16</v>
      </c>
      <c r="B26" s="13">
        <f t="shared" si="3"/>
        <v>32504.58626302857</v>
      </c>
      <c r="C26" s="13">
        <f t="shared" si="4"/>
        <v>1070.93</v>
      </c>
      <c r="D26" s="13">
        <f t="shared" si="5"/>
        <v>908.40706868485722</v>
      </c>
      <c r="E26" s="13">
        <f t="shared" si="6"/>
        <v>162.52293131514284</v>
      </c>
      <c r="F26" s="14">
        <f t="shared" si="7"/>
        <v>31596.179194343713</v>
      </c>
    </row>
    <row r="27" spans="1:6" x14ac:dyDescent="0.25">
      <c r="A27" s="11">
        <f t="shared" si="2"/>
        <v>17</v>
      </c>
      <c r="B27" s="13">
        <f t="shared" si="3"/>
        <v>31596.179194343713</v>
      </c>
      <c r="C27" s="13">
        <f t="shared" si="4"/>
        <v>1070.93</v>
      </c>
      <c r="D27" s="13">
        <f t="shared" si="5"/>
        <v>912.94910402828145</v>
      </c>
      <c r="E27" s="13">
        <f t="shared" si="6"/>
        <v>157.98089597171855</v>
      </c>
      <c r="F27" s="14">
        <f t="shared" si="7"/>
        <v>30683.230090315432</v>
      </c>
    </row>
    <row r="28" spans="1:6" x14ac:dyDescent="0.25">
      <c r="A28" s="11">
        <f t="shared" si="2"/>
        <v>18</v>
      </c>
      <c r="B28" s="13">
        <f t="shared" si="3"/>
        <v>30683.230090315432</v>
      </c>
      <c r="C28" s="13">
        <f t="shared" si="4"/>
        <v>1070.93</v>
      </c>
      <c r="D28" s="13">
        <f t="shared" si="5"/>
        <v>917.51384954842297</v>
      </c>
      <c r="E28" s="13">
        <f t="shared" si="6"/>
        <v>153.41615045157715</v>
      </c>
      <c r="F28" s="14">
        <f t="shared" si="7"/>
        <v>29765.716240767008</v>
      </c>
    </row>
    <row r="29" spans="1:6" x14ac:dyDescent="0.25">
      <c r="A29" s="11">
        <f t="shared" si="2"/>
        <v>19</v>
      </c>
      <c r="B29" s="13">
        <f t="shared" si="3"/>
        <v>29765.716240767008</v>
      </c>
      <c r="C29" s="13">
        <f t="shared" si="4"/>
        <v>1070.93</v>
      </c>
      <c r="D29" s="13">
        <f t="shared" si="5"/>
        <v>922.10141879616504</v>
      </c>
      <c r="E29" s="13">
        <f t="shared" si="6"/>
        <v>148.82858120383503</v>
      </c>
      <c r="F29" s="14">
        <f t="shared" si="7"/>
        <v>28843.614821970841</v>
      </c>
    </row>
    <row r="30" spans="1:6" x14ac:dyDescent="0.25">
      <c r="A30" s="11">
        <f t="shared" si="2"/>
        <v>20</v>
      </c>
      <c r="B30" s="13">
        <f t="shared" si="3"/>
        <v>28843.614821970841</v>
      </c>
      <c r="C30" s="13">
        <f t="shared" si="4"/>
        <v>1070.93</v>
      </c>
      <c r="D30" s="13">
        <f t="shared" si="5"/>
        <v>926.71192589014584</v>
      </c>
      <c r="E30" s="13">
        <f t="shared" si="6"/>
        <v>144.2180741098542</v>
      </c>
      <c r="F30" s="14">
        <f t="shared" si="7"/>
        <v>27916.902896080694</v>
      </c>
    </row>
    <row r="31" spans="1:6" x14ac:dyDescent="0.25">
      <c r="A31" s="11">
        <f t="shared" si="2"/>
        <v>21</v>
      </c>
      <c r="B31" s="13">
        <f t="shared" si="3"/>
        <v>27916.902896080694</v>
      </c>
      <c r="C31" s="13">
        <f t="shared" si="4"/>
        <v>1070.93</v>
      </c>
      <c r="D31" s="13">
        <f t="shared" si="5"/>
        <v>931.34548551959665</v>
      </c>
      <c r="E31" s="13">
        <f t="shared" si="6"/>
        <v>139.58451448040347</v>
      </c>
      <c r="F31" s="14">
        <f t="shared" si="7"/>
        <v>26985.557410561098</v>
      </c>
    </row>
    <row r="32" spans="1:6" x14ac:dyDescent="0.25">
      <c r="A32" s="11">
        <f t="shared" si="2"/>
        <v>22</v>
      </c>
      <c r="B32" s="13">
        <f t="shared" si="3"/>
        <v>26985.557410561098</v>
      </c>
      <c r="C32" s="13">
        <f t="shared" si="4"/>
        <v>1070.93</v>
      </c>
      <c r="D32" s="13">
        <f t="shared" si="5"/>
        <v>936.00221294719461</v>
      </c>
      <c r="E32" s="13">
        <f t="shared" si="6"/>
        <v>134.92778705280548</v>
      </c>
      <c r="F32" s="14">
        <f t="shared" si="7"/>
        <v>26049.555197613903</v>
      </c>
    </row>
    <row r="33" spans="1:6" x14ac:dyDescent="0.25">
      <c r="A33" s="11">
        <f t="shared" si="2"/>
        <v>23</v>
      </c>
      <c r="B33" s="13">
        <f t="shared" si="3"/>
        <v>26049.555197613903</v>
      </c>
      <c r="C33" s="13">
        <f t="shared" si="4"/>
        <v>1070.93</v>
      </c>
      <c r="D33" s="13">
        <f t="shared" si="5"/>
        <v>940.68222401193054</v>
      </c>
      <c r="E33" s="13">
        <f t="shared" si="6"/>
        <v>130.24777598806952</v>
      </c>
      <c r="F33" s="14">
        <f t="shared" si="7"/>
        <v>25108.872973601974</v>
      </c>
    </row>
    <row r="34" spans="1:6" x14ac:dyDescent="0.25">
      <c r="A34" s="11">
        <f t="shared" si="2"/>
        <v>24</v>
      </c>
      <c r="B34" s="13">
        <f t="shared" si="3"/>
        <v>25108.872973601974</v>
      </c>
      <c r="C34" s="13">
        <f t="shared" si="4"/>
        <v>1070.93</v>
      </c>
      <c r="D34" s="13">
        <f t="shared" si="5"/>
        <v>945.38563513199017</v>
      </c>
      <c r="E34" s="13">
        <f t="shared" si="6"/>
        <v>125.54436486800988</v>
      </c>
      <c r="F34" s="14">
        <f t="shared" si="7"/>
        <v>24163.487338469982</v>
      </c>
    </row>
    <row r="35" spans="1:6" x14ac:dyDescent="0.25">
      <c r="A35" s="11">
        <f t="shared" si="2"/>
        <v>25</v>
      </c>
      <c r="B35" s="13">
        <f t="shared" si="3"/>
        <v>24163.487338469982</v>
      </c>
      <c r="C35" s="13">
        <f t="shared" si="4"/>
        <v>1070.93</v>
      </c>
      <c r="D35" s="13">
        <f t="shared" si="5"/>
        <v>950.11256330765013</v>
      </c>
      <c r="E35" s="13">
        <f t="shared" si="6"/>
        <v>120.81743669234992</v>
      </c>
      <c r="F35" s="14">
        <f t="shared" si="7"/>
        <v>23213.37477516233</v>
      </c>
    </row>
    <row r="36" spans="1:6" x14ac:dyDescent="0.25">
      <c r="A36" s="11">
        <f t="shared" si="2"/>
        <v>26</v>
      </c>
      <c r="B36" s="13">
        <f t="shared" si="3"/>
        <v>23213.37477516233</v>
      </c>
      <c r="C36" s="13">
        <f t="shared" si="4"/>
        <v>1070.93</v>
      </c>
      <c r="D36" s="13">
        <f t="shared" si="5"/>
        <v>954.8631261241884</v>
      </c>
      <c r="E36" s="13">
        <f t="shared" si="6"/>
        <v>116.06687387581165</v>
      </c>
      <c r="F36" s="14">
        <f t="shared" si="7"/>
        <v>22258.511649038141</v>
      </c>
    </row>
    <row r="37" spans="1:6" x14ac:dyDescent="0.25">
      <c r="A37" s="11">
        <f t="shared" si="2"/>
        <v>27</v>
      </c>
      <c r="B37" s="13">
        <f t="shared" si="3"/>
        <v>22258.511649038141</v>
      </c>
      <c r="C37" s="13">
        <f t="shared" si="4"/>
        <v>1070.93</v>
      </c>
      <c r="D37" s="13">
        <f t="shared" si="5"/>
        <v>959.6374417548094</v>
      </c>
      <c r="E37" s="13">
        <f t="shared" si="6"/>
        <v>111.2925582451907</v>
      </c>
      <c r="F37" s="14">
        <f t="shared" si="7"/>
        <v>21298.87420728333</v>
      </c>
    </row>
    <row r="38" spans="1:6" x14ac:dyDescent="0.25">
      <c r="A38" s="11">
        <f t="shared" si="2"/>
        <v>28</v>
      </c>
      <c r="B38" s="13">
        <f t="shared" si="3"/>
        <v>21298.87420728333</v>
      </c>
      <c r="C38" s="13">
        <f t="shared" si="4"/>
        <v>1070.93</v>
      </c>
      <c r="D38" s="13">
        <f t="shared" si="5"/>
        <v>964.43562896358344</v>
      </c>
      <c r="E38" s="13">
        <f t="shared" si="6"/>
        <v>106.49437103641664</v>
      </c>
      <c r="F38" s="14">
        <f t="shared" si="7"/>
        <v>20334.438578319747</v>
      </c>
    </row>
    <row r="39" spans="1:6" x14ac:dyDescent="0.25">
      <c r="A39" s="11">
        <f t="shared" si="2"/>
        <v>29</v>
      </c>
      <c r="B39" s="13">
        <f t="shared" si="3"/>
        <v>20334.438578319747</v>
      </c>
      <c r="C39" s="13">
        <f t="shared" si="4"/>
        <v>1070.93</v>
      </c>
      <c r="D39" s="13">
        <f t="shared" si="5"/>
        <v>969.25780710840138</v>
      </c>
      <c r="E39" s="13">
        <f t="shared" si="6"/>
        <v>101.67219289159873</v>
      </c>
      <c r="F39" s="14">
        <f t="shared" si="7"/>
        <v>19365.180771211344</v>
      </c>
    </row>
    <row r="40" spans="1:6" x14ac:dyDescent="0.25">
      <c r="A40" s="11">
        <f t="shared" si="2"/>
        <v>30</v>
      </c>
      <c r="B40" s="13">
        <f t="shared" si="3"/>
        <v>19365.180771211344</v>
      </c>
      <c r="C40" s="13">
        <f t="shared" si="4"/>
        <v>1070.93</v>
      </c>
      <c r="D40" s="13">
        <f t="shared" si="5"/>
        <v>974.10409614394337</v>
      </c>
      <c r="E40" s="13">
        <f t="shared" si="6"/>
        <v>96.825903856056712</v>
      </c>
      <c r="F40" s="14">
        <f t="shared" si="7"/>
        <v>18391.076675067401</v>
      </c>
    </row>
    <row r="41" spans="1:6" x14ac:dyDescent="0.25">
      <c r="A41" s="11">
        <f t="shared" si="2"/>
        <v>31</v>
      </c>
      <c r="B41" s="13">
        <f t="shared" si="3"/>
        <v>18391.076675067401</v>
      </c>
      <c r="C41" s="13">
        <f t="shared" si="4"/>
        <v>1070.93</v>
      </c>
      <c r="D41" s="13">
        <f t="shared" si="5"/>
        <v>978.9746166246631</v>
      </c>
      <c r="E41" s="13">
        <f t="shared" si="6"/>
        <v>91.955383375337007</v>
      </c>
      <c r="F41" s="14">
        <f t="shared" si="7"/>
        <v>17412.102058442739</v>
      </c>
    </row>
    <row r="42" spans="1:6" x14ac:dyDescent="0.25">
      <c r="A42" s="11">
        <f t="shared" si="2"/>
        <v>32</v>
      </c>
      <c r="B42" s="13">
        <f t="shared" si="3"/>
        <v>17412.102058442739</v>
      </c>
      <c r="C42" s="13">
        <f t="shared" si="4"/>
        <v>1070.93</v>
      </c>
      <c r="D42" s="13">
        <f t="shared" si="5"/>
        <v>983.86948970778633</v>
      </c>
      <c r="E42" s="13">
        <f t="shared" si="6"/>
        <v>87.060510292213692</v>
      </c>
      <c r="F42" s="14">
        <f t="shared" si="7"/>
        <v>16428.232568734951</v>
      </c>
    </row>
    <row r="43" spans="1:6" x14ac:dyDescent="0.25">
      <c r="A43" s="11">
        <f t="shared" si="2"/>
        <v>33</v>
      </c>
      <c r="B43" s="13">
        <f t="shared" si="3"/>
        <v>16428.232568734951</v>
      </c>
      <c r="C43" s="13">
        <f t="shared" si="4"/>
        <v>1070.93</v>
      </c>
      <c r="D43" s="13">
        <f t="shared" si="5"/>
        <v>988.78883715632537</v>
      </c>
      <c r="E43" s="13">
        <f t="shared" si="6"/>
        <v>82.141162843674749</v>
      </c>
      <c r="F43" s="14">
        <f t="shared" si="7"/>
        <v>15439.443731578625</v>
      </c>
    </row>
    <row r="44" spans="1:6" x14ac:dyDescent="0.25">
      <c r="A44" s="11">
        <f t="shared" si="2"/>
        <v>34</v>
      </c>
      <c r="B44" s="13">
        <f t="shared" si="3"/>
        <v>15439.443731578625</v>
      </c>
      <c r="C44" s="13">
        <f t="shared" si="4"/>
        <v>1070.93</v>
      </c>
      <c r="D44" s="13">
        <f t="shared" si="5"/>
        <v>993.73278134210693</v>
      </c>
      <c r="E44" s="13">
        <f t="shared" si="6"/>
        <v>77.197218657893117</v>
      </c>
      <c r="F44" s="14">
        <f t="shared" si="7"/>
        <v>14445.710950236518</v>
      </c>
    </row>
    <row r="45" spans="1:6" x14ac:dyDescent="0.25">
      <c r="A45" s="11">
        <f t="shared" si="2"/>
        <v>35</v>
      </c>
      <c r="B45" s="13">
        <f t="shared" si="3"/>
        <v>14445.710950236518</v>
      </c>
      <c r="C45" s="13">
        <f t="shared" si="4"/>
        <v>1070.93</v>
      </c>
      <c r="D45" s="13">
        <f t="shared" si="5"/>
        <v>998.70144524881744</v>
      </c>
      <c r="E45" s="13">
        <f t="shared" si="6"/>
        <v>72.228554751182585</v>
      </c>
      <c r="F45" s="14">
        <f t="shared" si="7"/>
        <v>13447.009504987702</v>
      </c>
    </row>
    <row r="46" spans="1:6" x14ac:dyDescent="0.25">
      <c r="A46" s="11">
        <f t="shared" si="2"/>
        <v>36</v>
      </c>
      <c r="B46" s="13">
        <f t="shared" si="3"/>
        <v>13447.009504987702</v>
      </c>
      <c r="C46" s="13">
        <f t="shared" si="4"/>
        <v>1070.93</v>
      </c>
      <c r="D46" s="13">
        <f t="shared" si="5"/>
        <v>1003.6949524750615</v>
      </c>
      <c r="E46" s="13">
        <f t="shared" si="6"/>
        <v>67.235047524938508</v>
      </c>
      <c r="F46" s="14">
        <f t="shared" si="7"/>
        <v>12443.31455251264</v>
      </c>
    </row>
    <row r="47" spans="1:6" x14ac:dyDescent="0.25">
      <c r="A47" s="11">
        <f t="shared" si="2"/>
        <v>37</v>
      </c>
      <c r="B47" s="13">
        <f t="shared" si="3"/>
        <v>12443.31455251264</v>
      </c>
      <c r="C47" s="13">
        <f t="shared" si="4"/>
        <v>1070.93</v>
      </c>
      <c r="D47" s="13">
        <f t="shared" si="5"/>
        <v>1008.7134272374369</v>
      </c>
      <c r="E47" s="13">
        <f t="shared" si="6"/>
        <v>62.216572762563203</v>
      </c>
      <c r="F47" s="14">
        <f t="shared" si="7"/>
        <v>11434.601125275203</v>
      </c>
    </row>
    <row r="48" spans="1:6" x14ac:dyDescent="0.25">
      <c r="A48" s="11">
        <f t="shared" si="2"/>
        <v>38</v>
      </c>
      <c r="B48" s="13">
        <f t="shared" si="3"/>
        <v>11434.601125275203</v>
      </c>
      <c r="C48" s="13">
        <f t="shared" si="4"/>
        <v>1070.93</v>
      </c>
      <c r="D48" s="13">
        <f t="shared" si="5"/>
        <v>1013.756994373624</v>
      </c>
      <c r="E48" s="13">
        <f t="shared" si="6"/>
        <v>57.17300562637601</v>
      </c>
      <c r="F48" s="14">
        <f t="shared" si="7"/>
        <v>10420.84413090158</v>
      </c>
    </row>
    <row r="49" spans="1:6" x14ac:dyDescent="0.25">
      <c r="A49" s="11">
        <f t="shared" si="2"/>
        <v>39</v>
      </c>
      <c r="B49" s="13">
        <f t="shared" si="3"/>
        <v>10420.84413090158</v>
      </c>
      <c r="C49" s="13">
        <f t="shared" si="4"/>
        <v>1070.93</v>
      </c>
      <c r="D49" s="13">
        <f t="shared" si="5"/>
        <v>1018.8257793454922</v>
      </c>
      <c r="E49" s="13">
        <f t="shared" si="6"/>
        <v>52.104220654507891</v>
      </c>
      <c r="F49" s="14">
        <f t="shared" si="7"/>
        <v>9402.0183515560875</v>
      </c>
    </row>
    <row r="50" spans="1:6" x14ac:dyDescent="0.25">
      <c r="A50" s="11">
        <f t="shared" si="2"/>
        <v>40</v>
      </c>
      <c r="B50" s="13">
        <f t="shared" si="3"/>
        <v>9402.0183515560875</v>
      </c>
      <c r="C50" s="13">
        <f t="shared" si="4"/>
        <v>1070.93</v>
      </c>
      <c r="D50" s="13">
        <f t="shared" si="5"/>
        <v>1023.9199082422197</v>
      </c>
      <c r="E50" s="13">
        <f t="shared" si="6"/>
        <v>47.010091757780437</v>
      </c>
      <c r="F50" s="14">
        <f t="shared" si="7"/>
        <v>8378.0984433138674</v>
      </c>
    </row>
    <row r="51" spans="1:6" x14ac:dyDescent="0.25">
      <c r="A51" s="11">
        <f t="shared" si="2"/>
        <v>41</v>
      </c>
      <c r="B51" s="13">
        <f t="shared" si="3"/>
        <v>8378.0984433138674</v>
      </c>
      <c r="C51" s="13">
        <f t="shared" si="4"/>
        <v>1070.93</v>
      </c>
      <c r="D51" s="13">
        <f t="shared" si="5"/>
        <v>1029.0395077834307</v>
      </c>
      <c r="E51" s="13">
        <f t="shared" si="6"/>
        <v>41.890492216569335</v>
      </c>
      <c r="F51" s="14">
        <f t="shared" si="7"/>
        <v>7349.0589355304364</v>
      </c>
    </row>
    <row r="52" spans="1:6" x14ac:dyDescent="0.25">
      <c r="A52" s="11">
        <f t="shared" si="2"/>
        <v>42</v>
      </c>
      <c r="B52" s="13">
        <f t="shared" si="3"/>
        <v>7349.0589355304364</v>
      </c>
      <c r="C52" s="13">
        <f t="shared" si="4"/>
        <v>1070.93</v>
      </c>
      <c r="D52" s="13">
        <f t="shared" si="5"/>
        <v>1034.1847053223478</v>
      </c>
      <c r="E52" s="13">
        <f t="shared" si="6"/>
        <v>36.745294677652183</v>
      </c>
      <c r="F52" s="14">
        <f t="shared" si="7"/>
        <v>6314.8742302080882</v>
      </c>
    </row>
    <row r="53" spans="1:6" x14ac:dyDescent="0.25">
      <c r="A53" s="11">
        <f t="shared" si="2"/>
        <v>43</v>
      </c>
      <c r="B53" s="13">
        <f t="shared" si="3"/>
        <v>6314.8742302080882</v>
      </c>
      <c r="C53" s="13">
        <f t="shared" si="4"/>
        <v>1070.93</v>
      </c>
      <c r="D53" s="13">
        <f t="shared" si="5"/>
        <v>1039.3556288489597</v>
      </c>
      <c r="E53" s="13">
        <f t="shared" si="6"/>
        <v>31.574371151040438</v>
      </c>
      <c r="F53" s="14">
        <f t="shared" si="7"/>
        <v>5275.5186013591283</v>
      </c>
    </row>
    <row r="54" spans="1:6" x14ac:dyDescent="0.25">
      <c r="A54" s="11">
        <f t="shared" si="2"/>
        <v>44</v>
      </c>
      <c r="B54" s="13">
        <f t="shared" si="3"/>
        <v>5275.5186013591283</v>
      </c>
      <c r="C54" s="13">
        <f t="shared" si="4"/>
        <v>1070.93</v>
      </c>
      <c r="D54" s="13">
        <f t="shared" si="5"/>
        <v>1044.5524069932044</v>
      </c>
      <c r="E54" s="13">
        <f t="shared" si="6"/>
        <v>26.377593006795639</v>
      </c>
      <c r="F54" s="14">
        <f t="shared" si="7"/>
        <v>4230.9661943659239</v>
      </c>
    </row>
    <row r="55" spans="1:6" x14ac:dyDescent="0.25">
      <c r="A55" s="11">
        <f t="shared" si="2"/>
        <v>45</v>
      </c>
      <c r="B55" s="13">
        <f t="shared" si="3"/>
        <v>4230.9661943659239</v>
      </c>
      <c r="C55" s="13">
        <f t="shared" si="4"/>
        <v>1070.93</v>
      </c>
      <c r="D55" s="13">
        <f t="shared" si="5"/>
        <v>1049.7751690281705</v>
      </c>
      <c r="E55" s="13">
        <f t="shared" si="6"/>
        <v>21.154830971829618</v>
      </c>
      <c r="F55" s="14">
        <f t="shared" si="7"/>
        <v>3181.1910253377537</v>
      </c>
    </row>
    <row r="56" spans="1:6" x14ac:dyDescent="0.25">
      <c r="A56" s="11">
        <f t="shared" si="2"/>
        <v>46</v>
      </c>
      <c r="B56" s="13">
        <f t="shared" si="3"/>
        <v>3181.1910253377537</v>
      </c>
      <c r="C56" s="13">
        <f t="shared" si="4"/>
        <v>1070.93</v>
      </c>
      <c r="D56" s="13">
        <f t="shared" si="5"/>
        <v>1055.0240448733114</v>
      </c>
      <c r="E56" s="13">
        <f t="shared" si="6"/>
        <v>15.905955126688767</v>
      </c>
      <c r="F56" s="14">
        <f t="shared" si="7"/>
        <v>2126.1669804644425</v>
      </c>
    </row>
    <row r="57" spans="1:6" x14ac:dyDescent="0.25">
      <c r="A57" s="11">
        <f t="shared" si="2"/>
        <v>47</v>
      </c>
      <c r="B57" s="13">
        <f t="shared" si="3"/>
        <v>2126.1669804644425</v>
      </c>
      <c r="C57" s="13">
        <f t="shared" si="4"/>
        <v>1070.93</v>
      </c>
      <c r="D57" s="13">
        <f t="shared" si="5"/>
        <v>1060.2991650976778</v>
      </c>
      <c r="E57" s="13">
        <f t="shared" si="6"/>
        <v>10.630834902322212</v>
      </c>
      <c r="F57" s="14">
        <f t="shared" si="7"/>
        <v>1065.8678153667647</v>
      </c>
    </row>
    <row r="58" spans="1:6" x14ac:dyDescent="0.25">
      <c r="A58" s="11">
        <f t="shared" si="2"/>
        <v>48</v>
      </c>
      <c r="B58" s="13">
        <f t="shared" si="3"/>
        <v>1065.8678153667647</v>
      </c>
      <c r="C58" s="13">
        <f t="shared" si="4"/>
        <v>1070.93</v>
      </c>
      <c r="D58" s="13">
        <f t="shared" si="5"/>
        <v>1065.6006609231663</v>
      </c>
      <c r="E58" s="13">
        <f t="shared" si="6"/>
        <v>5.3293390768338229</v>
      </c>
      <c r="F58" s="14">
        <f t="shared" si="7"/>
        <v>0.26715444359842877</v>
      </c>
    </row>
    <row r="59" spans="1:6" x14ac:dyDescent="0.25">
      <c r="B59" s="1"/>
      <c r="C59" s="1"/>
      <c r="D59" s="2"/>
      <c r="E59" s="2"/>
      <c r="F59" s="2"/>
    </row>
    <row r="60" spans="1:6" x14ac:dyDescent="0.25">
      <c r="B60" s="1"/>
      <c r="C60" s="1"/>
      <c r="D60" s="2"/>
      <c r="E60" s="2"/>
      <c r="F60" s="2"/>
    </row>
    <row r="61" spans="1:6" x14ac:dyDescent="0.25">
      <c r="B61" s="1"/>
      <c r="C61" s="1"/>
      <c r="D61" s="2"/>
      <c r="E61" s="2"/>
      <c r="F61" s="2"/>
    </row>
    <row r="62" spans="1:6" x14ac:dyDescent="0.25">
      <c r="B62" s="1"/>
      <c r="C62" s="1"/>
      <c r="D62" s="2"/>
      <c r="E62" s="2"/>
      <c r="F62" s="2"/>
    </row>
    <row r="63" spans="1:6" x14ac:dyDescent="0.25">
      <c r="B63" s="1"/>
      <c r="C63" s="1"/>
      <c r="D63" s="2"/>
      <c r="E63" s="2"/>
      <c r="F63" s="2"/>
    </row>
    <row r="64" spans="1:6" x14ac:dyDescent="0.25">
      <c r="B64" s="1"/>
      <c r="C64" s="1"/>
      <c r="D64" s="2"/>
      <c r="E64" s="2"/>
      <c r="F64" s="2"/>
    </row>
    <row r="65" spans="2:6" x14ac:dyDescent="0.25">
      <c r="B65" s="1"/>
      <c r="C65" s="1"/>
      <c r="D65" s="2"/>
      <c r="E65" s="2"/>
      <c r="F65" s="2"/>
    </row>
    <row r="66" spans="2:6" x14ac:dyDescent="0.25">
      <c r="B66" s="1"/>
      <c r="C66" s="1"/>
      <c r="D66" s="2"/>
      <c r="E66" s="2"/>
      <c r="F66" s="2"/>
    </row>
    <row r="67" spans="2:6" x14ac:dyDescent="0.25">
      <c r="B67" s="1"/>
      <c r="C67" s="1"/>
      <c r="D67" s="2"/>
      <c r="E67" s="2"/>
      <c r="F67" s="2"/>
    </row>
    <row r="68" spans="2:6" x14ac:dyDescent="0.25">
      <c r="B68" s="1"/>
      <c r="C68" s="1"/>
      <c r="D68" s="2"/>
      <c r="E68" s="2"/>
      <c r="F68" s="2"/>
    </row>
    <row r="69" spans="2:6" x14ac:dyDescent="0.25">
      <c r="B69" s="1"/>
      <c r="C69" s="1"/>
      <c r="D69" s="2"/>
      <c r="E69" s="2"/>
      <c r="F69" s="2"/>
    </row>
    <row r="70" spans="2:6" x14ac:dyDescent="0.25">
      <c r="B70" s="1"/>
      <c r="C70" s="1"/>
      <c r="D70" s="2"/>
      <c r="E70" s="2"/>
      <c r="F70" s="2"/>
    </row>
    <row r="71" spans="2:6" x14ac:dyDescent="0.25">
      <c r="B71" s="1"/>
      <c r="C71" s="1"/>
      <c r="D71" s="2"/>
      <c r="E71" s="2"/>
      <c r="F71" s="2"/>
    </row>
    <row r="72" spans="2:6" x14ac:dyDescent="0.25">
      <c r="B72" s="1"/>
      <c r="C72" s="1"/>
      <c r="D72" s="2"/>
      <c r="E72" s="2"/>
      <c r="F72" s="2"/>
    </row>
    <row r="73" spans="2:6" x14ac:dyDescent="0.25">
      <c r="B73" s="1"/>
      <c r="C73" s="1"/>
      <c r="D73" s="2"/>
      <c r="E73" s="2"/>
      <c r="F73" s="2"/>
    </row>
    <row r="74" spans="2:6" x14ac:dyDescent="0.25">
      <c r="B74" s="1"/>
      <c r="C74" s="1"/>
      <c r="D74" s="2"/>
      <c r="E74" s="2"/>
      <c r="F74" s="2"/>
    </row>
    <row r="75" spans="2:6" x14ac:dyDescent="0.25">
      <c r="B75" s="1"/>
      <c r="C75" s="1"/>
      <c r="D75" s="2"/>
      <c r="E75" s="2"/>
      <c r="F75" s="2"/>
    </row>
    <row r="76" spans="2:6" x14ac:dyDescent="0.25">
      <c r="B76" s="1"/>
      <c r="C76" s="1"/>
      <c r="D76" s="2"/>
      <c r="E76" s="2"/>
      <c r="F76" s="2"/>
    </row>
    <row r="77" spans="2:6" x14ac:dyDescent="0.25">
      <c r="B77" s="1"/>
      <c r="C77" s="1"/>
      <c r="D77" s="2"/>
      <c r="E77" s="2"/>
      <c r="F77" s="2"/>
    </row>
    <row r="78" spans="2:6" x14ac:dyDescent="0.25">
      <c r="B78" s="1"/>
      <c r="C78" s="1"/>
      <c r="D78" s="2"/>
      <c r="E78" s="2"/>
      <c r="F78" s="2"/>
    </row>
    <row r="79" spans="2:6" x14ac:dyDescent="0.25">
      <c r="B79" s="1"/>
      <c r="C79" s="1"/>
      <c r="D79" s="2"/>
      <c r="E79" s="2"/>
      <c r="F79" s="2"/>
    </row>
    <row r="80" spans="2:6" x14ac:dyDescent="0.25">
      <c r="B80" s="1"/>
      <c r="C80" s="1"/>
      <c r="D80" s="2"/>
      <c r="E80" s="2"/>
      <c r="F80" s="2"/>
    </row>
    <row r="81" spans="2:6" x14ac:dyDescent="0.25">
      <c r="B81" s="1"/>
      <c r="C81" s="1"/>
      <c r="D81" s="2"/>
      <c r="E81" s="2"/>
      <c r="F81" s="2"/>
    </row>
    <row r="82" spans="2:6" x14ac:dyDescent="0.25">
      <c r="B82" s="1"/>
      <c r="C82" s="1"/>
      <c r="D82" s="2"/>
      <c r="E82" s="2"/>
      <c r="F82" s="2"/>
    </row>
    <row r="83" spans="2:6" x14ac:dyDescent="0.25">
      <c r="B83" s="1"/>
      <c r="C83" s="1"/>
      <c r="D83" s="2"/>
      <c r="E83" s="2"/>
      <c r="F83" s="2"/>
    </row>
    <row r="84" spans="2:6" x14ac:dyDescent="0.25">
      <c r="B84" s="1"/>
      <c r="C84" s="1"/>
      <c r="D84" s="2"/>
      <c r="E84" s="2"/>
      <c r="F84" s="2"/>
    </row>
    <row r="85" spans="2:6" x14ac:dyDescent="0.25">
      <c r="B85" s="1"/>
      <c r="C85" s="1"/>
      <c r="D85" s="2"/>
      <c r="E85" s="2"/>
      <c r="F85" s="2"/>
    </row>
    <row r="86" spans="2:6" x14ac:dyDescent="0.25">
      <c r="B86" s="1"/>
      <c r="C86" s="1"/>
      <c r="D86" s="2"/>
      <c r="E86" s="2"/>
      <c r="F86" s="2"/>
    </row>
    <row r="87" spans="2:6" x14ac:dyDescent="0.25">
      <c r="B87" s="1"/>
      <c r="C87" s="1"/>
      <c r="D87" s="2"/>
      <c r="E87" s="2"/>
      <c r="F87" s="2"/>
    </row>
    <row r="88" spans="2:6" x14ac:dyDescent="0.25">
      <c r="B88" s="1"/>
      <c r="C88" s="1"/>
      <c r="D88" s="2"/>
      <c r="E88" s="2"/>
      <c r="F88" s="2"/>
    </row>
    <row r="89" spans="2:6" x14ac:dyDescent="0.25">
      <c r="B89" s="1"/>
      <c r="C89" s="1"/>
      <c r="D89" s="2"/>
      <c r="E89" s="2"/>
      <c r="F89" s="2"/>
    </row>
    <row r="90" spans="2:6" x14ac:dyDescent="0.25">
      <c r="B90" s="1"/>
      <c r="C90" s="1"/>
      <c r="D90" s="2"/>
      <c r="E90" s="2"/>
      <c r="F90" s="2"/>
    </row>
    <row r="91" spans="2:6" x14ac:dyDescent="0.25">
      <c r="B91" s="1"/>
      <c r="C91" s="1"/>
      <c r="D91" s="2"/>
      <c r="E91" s="2"/>
      <c r="F91" s="2"/>
    </row>
    <row r="92" spans="2:6" x14ac:dyDescent="0.25">
      <c r="B92" s="1"/>
      <c r="C92" s="1"/>
      <c r="D92" s="2"/>
      <c r="E92" s="2"/>
      <c r="F92" s="2"/>
    </row>
    <row r="93" spans="2:6" x14ac:dyDescent="0.25">
      <c r="B93" s="1"/>
      <c r="C93" s="1"/>
      <c r="D93" s="2"/>
      <c r="E93" s="2"/>
      <c r="F93" s="2"/>
    </row>
    <row r="94" spans="2:6" x14ac:dyDescent="0.25">
      <c r="B94" s="1"/>
      <c r="C94" s="1"/>
      <c r="D94" s="2"/>
      <c r="E94" s="2"/>
      <c r="F94" s="2"/>
    </row>
    <row r="95" spans="2:6" x14ac:dyDescent="0.25">
      <c r="B95" s="1"/>
      <c r="C95" s="1"/>
      <c r="D95" s="2"/>
      <c r="E95" s="2"/>
      <c r="F95" s="2"/>
    </row>
    <row r="96" spans="2:6" x14ac:dyDescent="0.25">
      <c r="B96" s="1"/>
      <c r="C96" s="1"/>
      <c r="D96" s="2"/>
      <c r="E96" s="2"/>
      <c r="F96" s="2"/>
    </row>
    <row r="97" spans="2:6" x14ac:dyDescent="0.25">
      <c r="B97" s="1"/>
      <c r="C97" s="1"/>
      <c r="D97" s="2"/>
      <c r="E97" s="2"/>
      <c r="F97" s="2"/>
    </row>
    <row r="98" spans="2:6" x14ac:dyDescent="0.25">
      <c r="B98" s="1"/>
      <c r="C98" s="1"/>
      <c r="D98" s="2"/>
      <c r="E98" s="2"/>
      <c r="F98" s="2"/>
    </row>
    <row r="99" spans="2:6" x14ac:dyDescent="0.25">
      <c r="B99" s="1"/>
      <c r="C99" s="1"/>
      <c r="D99" s="2"/>
      <c r="E99" s="2"/>
      <c r="F99" s="2"/>
    </row>
    <row r="100" spans="2:6" x14ac:dyDescent="0.25">
      <c r="B100" s="1"/>
      <c r="C100" s="1"/>
      <c r="D100" s="2"/>
      <c r="E100" s="2"/>
      <c r="F100" s="2"/>
    </row>
    <row r="101" spans="2:6" x14ac:dyDescent="0.25">
      <c r="B101" s="1"/>
      <c r="C101" s="1"/>
      <c r="D101" s="2"/>
      <c r="E101" s="2"/>
      <c r="F101" s="2"/>
    </row>
    <row r="102" spans="2:6" x14ac:dyDescent="0.25">
      <c r="B102" s="1"/>
      <c r="C102" s="1"/>
      <c r="D102" s="2"/>
      <c r="E102" s="2"/>
      <c r="F102" s="2"/>
    </row>
    <row r="103" spans="2:6" x14ac:dyDescent="0.25">
      <c r="B103" s="1"/>
      <c r="C103" s="1"/>
      <c r="D103" s="2"/>
      <c r="E103" s="2"/>
      <c r="F103" s="2"/>
    </row>
    <row r="104" spans="2:6" x14ac:dyDescent="0.25">
      <c r="B104" s="1"/>
      <c r="C104" s="1"/>
      <c r="D104" s="2"/>
      <c r="E104" s="2"/>
      <c r="F104" s="2"/>
    </row>
    <row r="105" spans="2:6" x14ac:dyDescent="0.25">
      <c r="B105" s="1"/>
      <c r="C105" s="1"/>
      <c r="D105" s="2"/>
      <c r="E105" s="2"/>
      <c r="F105" s="2"/>
    </row>
    <row r="106" spans="2:6" x14ac:dyDescent="0.25">
      <c r="B106" s="1"/>
      <c r="C106" s="1"/>
      <c r="D106" s="2"/>
      <c r="E106" s="2"/>
      <c r="F106" s="2"/>
    </row>
    <row r="107" spans="2:6" x14ac:dyDescent="0.25">
      <c r="B107" s="1"/>
      <c r="C107" s="1"/>
      <c r="D107" s="2"/>
      <c r="E107" s="2"/>
      <c r="F107" s="2"/>
    </row>
    <row r="108" spans="2:6" x14ac:dyDescent="0.25">
      <c r="B108" s="1"/>
      <c r="C108" s="1"/>
      <c r="D108" s="2"/>
      <c r="E108" s="2"/>
      <c r="F108" s="2"/>
    </row>
    <row r="109" spans="2:6" x14ac:dyDescent="0.25">
      <c r="B109" s="1"/>
      <c r="C109" s="1"/>
      <c r="D109" s="2"/>
      <c r="E109" s="2"/>
      <c r="F109" s="2"/>
    </row>
    <row r="110" spans="2:6" x14ac:dyDescent="0.25">
      <c r="B110" s="1"/>
      <c r="C110" s="1"/>
      <c r="D110" s="2"/>
      <c r="E110" s="2"/>
      <c r="F110" s="2"/>
    </row>
    <row r="111" spans="2:6" x14ac:dyDescent="0.25">
      <c r="B111" s="1"/>
      <c r="C111" s="1"/>
      <c r="D111" s="2"/>
      <c r="E111" s="2"/>
      <c r="F111" s="2"/>
    </row>
    <row r="112" spans="2:6" x14ac:dyDescent="0.25">
      <c r="B112" s="1"/>
      <c r="C112" s="1"/>
      <c r="D112" s="2"/>
      <c r="E112" s="2"/>
      <c r="F112" s="2"/>
    </row>
    <row r="113" spans="2:6" x14ac:dyDescent="0.25">
      <c r="B113" s="1"/>
      <c r="C113" s="1"/>
      <c r="D113" s="2"/>
      <c r="E113" s="2"/>
      <c r="F113" s="2"/>
    </row>
    <row r="114" spans="2:6" x14ac:dyDescent="0.25">
      <c r="B114" s="1"/>
      <c r="C114" s="1"/>
      <c r="D114" s="2"/>
      <c r="E114" s="2"/>
      <c r="F114" s="2"/>
    </row>
    <row r="115" spans="2:6" x14ac:dyDescent="0.25">
      <c r="B115" s="1"/>
      <c r="C115" s="1"/>
      <c r="D115" s="2"/>
      <c r="E115" s="2"/>
      <c r="F115" s="2"/>
    </row>
    <row r="116" spans="2:6" x14ac:dyDescent="0.25">
      <c r="B116" s="1"/>
      <c r="C116" s="1"/>
      <c r="D116" s="2"/>
      <c r="E116" s="2"/>
      <c r="F116" s="2"/>
    </row>
    <row r="117" spans="2:6" x14ac:dyDescent="0.25">
      <c r="B117" s="1"/>
      <c r="C117" s="1"/>
      <c r="D117" s="2"/>
      <c r="E117" s="2"/>
      <c r="F117" s="2"/>
    </row>
    <row r="118" spans="2:6" x14ac:dyDescent="0.25">
      <c r="B118" s="1"/>
      <c r="C118" s="1"/>
      <c r="D118" s="2"/>
      <c r="E118" s="2"/>
      <c r="F118" s="2"/>
    </row>
    <row r="119" spans="2:6" x14ac:dyDescent="0.25">
      <c r="B119" s="1"/>
      <c r="C119" s="1"/>
      <c r="D119" s="2"/>
      <c r="E119" s="2"/>
      <c r="F119" s="2"/>
    </row>
    <row r="120" spans="2:6" x14ac:dyDescent="0.25">
      <c r="B120" s="1"/>
      <c r="C120" s="1"/>
      <c r="D120" s="2"/>
      <c r="E120" s="2"/>
      <c r="F120" s="2"/>
    </row>
    <row r="121" spans="2:6" x14ac:dyDescent="0.25">
      <c r="B121" s="1"/>
      <c r="C121" s="1"/>
      <c r="D121" s="2"/>
      <c r="E121" s="2"/>
      <c r="F121" s="2"/>
    </row>
    <row r="122" spans="2:6" x14ac:dyDescent="0.25">
      <c r="B122" s="1"/>
      <c r="C122" s="1"/>
      <c r="D122" s="2"/>
      <c r="E122" s="2"/>
      <c r="F122" s="2"/>
    </row>
    <row r="123" spans="2:6" x14ac:dyDescent="0.25">
      <c r="B123" s="1"/>
      <c r="C123" s="1"/>
      <c r="D123" s="2"/>
      <c r="E123" s="2"/>
      <c r="F123" s="2"/>
    </row>
    <row r="124" spans="2:6" x14ac:dyDescent="0.25">
      <c r="B124" s="1"/>
      <c r="C124" s="1"/>
      <c r="D124" s="2"/>
      <c r="E124" s="2"/>
      <c r="F124" s="2"/>
    </row>
    <row r="125" spans="2:6" x14ac:dyDescent="0.25">
      <c r="B125" s="1"/>
      <c r="C125" s="1"/>
      <c r="D125" s="2"/>
      <c r="E125" s="2"/>
      <c r="F125" s="2"/>
    </row>
    <row r="126" spans="2:6" x14ac:dyDescent="0.25">
      <c r="B126" s="1"/>
      <c r="C126" s="1"/>
      <c r="D126" s="2"/>
      <c r="E126" s="2"/>
      <c r="F126" s="2"/>
    </row>
    <row r="127" spans="2:6" x14ac:dyDescent="0.25">
      <c r="B127" s="1"/>
      <c r="C127" s="1"/>
      <c r="D127" s="2"/>
      <c r="E127" s="2"/>
      <c r="F127" s="2"/>
    </row>
    <row r="128" spans="2:6" x14ac:dyDescent="0.25">
      <c r="B128" s="1"/>
      <c r="C128" s="1"/>
      <c r="D128" s="2"/>
      <c r="E128" s="2"/>
      <c r="F128" s="2"/>
    </row>
    <row r="129" spans="2:6" x14ac:dyDescent="0.25">
      <c r="B129" s="1"/>
      <c r="C129" s="1"/>
      <c r="D129" s="2"/>
      <c r="E129" s="2"/>
      <c r="F129" s="2"/>
    </row>
    <row r="130" spans="2:6" x14ac:dyDescent="0.25">
      <c r="B130" s="1"/>
      <c r="C130" s="1"/>
      <c r="D130" s="2"/>
      <c r="E130" s="2"/>
      <c r="F130" s="2"/>
    </row>
    <row r="131" spans="2:6" x14ac:dyDescent="0.25">
      <c r="B131" s="1"/>
      <c r="C131" s="1"/>
      <c r="D131" s="2"/>
      <c r="E131" s="2"/>
      <c r="F131" s="2"/>
    </row>
    <row r="132" spans="2:6" x14ac:dyDescent="0.25">
      <c r="B132" s="1"/>
      <c r="C132" s="1"/>
      <c r="D132" s="2"/>
      <c r="E132" s="2"/>
      <c r="F132" s="2"/>
    </row>
    <row r="133" spans="2:6" x14ac:dyDescent="0.25">
      <c r="B133" s="1"/>
      <c r="C133" s="1"/>
      <c r="D133" s="2"/>
      <c r="E133" s="2"/>
      <c r="F133" s="2"/>
    </row>
    <row r="134" spans="2:6" x14ac:dyDescent="0.25">
      <c r="B134" s="1"/>
      <c r="C134" s="1"/>
      <c r="D134" s="2"/>
      <c r="E134" s="2"/>
      <c r="F134" s="2"/>
    </row>
    <row r="135" spans="2:6" x14ac:dyDescent="0.25">
      <c r="B135" s="1"/>
      <c r="C135" s="1"/>
      <c r="D135" s="2"/>
      <c r="E135" s="2"/>
      <c r="F135" s="2"/>
    </row>
    <row r="136" spans="2:6" x14ac:dyDescent="0.25">
      <c r="B136" s="1"/>
      <c r="C136" s="1"/>
      <c r="D136" s="2"/>
      <c r="E136" s="2"/>
      <c r="F136" s="2"/>
    </row>
    <row r="137" spans="2:6" x14ac:dyDescent="0.25">
      <c r="B137" s="1"/>
      <c r="C137" s="1"/>
      <c r="D137" s="2"/>
      <c r="E137" s="2"/>
      <c r="F137" s="2"/>
    </row>
    <row r="138" spans="2:6" x14ac:dyDescent="0.25">
      <c r="B138" s="1"/>
      <c r="C138" s="1"/>
      <c r="D138" s="2"/>
      <c r="E138" s="2"/>
      <c r="F138" s="2"/>
    </row>
    <row r="139" spans="2:6" x14ac:dyDescent="0.25">
      <c r="B139" s="1"/>
      <c r="C139" s="1"/>
      <c r="D139" s="2"/>
      <c r="E139" s="2"/>
      <c r="F139" s="2"/>
    </row>
    <row r="140" spans="2:6" x14ac:dyDescent="0.25">
      <c r="B140" s="1"/>
      <c r="C140" s="1"/>
      <c r="D140" s="2"/>
      <c r="E140" s="2"/>
      <c r="F140" s="2"/>
    </row>
    <row r="141" spans="2:6" x14ac:dyDescent="0.25">
      <c r="B141" s="1"/>
      <c r="C141" s="1"/>
      <c r="D141" s="2"/>
      <c r="E141" s="2"/>
      <c r="F141" s="2"/>
    </row>
    <row r="142" spans="2:6" x14ac:dyDescent="0.25">
      <c r="B142" s="1"/>
      <c r="C142" s="1"/>
      <c r="D142" s="2"/>
      <c r="E142" s="2"/>
      <c r="F142" s="2"/>
    </row>
    <row r="143" spans="2:6" x14ac:dyDescent="0.25">
      <c r="B143" s="1"/>
      <c r="C143" s="1"/>
      <c r="D143" s="2"/>
      <c r="E143" s="2"/>
      <c r="F143" s="2"/>
    </row>
    <row r="144" spans="2:6" x14ac:dyDescent="0.25">
      <c r="B144" s="1"/>
      <c r="C144" s="1"/>
      <c r="D144" s="2"/>
      <c r="E144" s="2"/>
      <c r="F144" s="2"/>
    </row>
    <row r="145" spans="2:6" x14ac:dyDescent="0.25">
      <c r="B145" s="1"/>
      <c r="C145" s="1"/>
      <c r="D145" s="2"/>
      <c r="E145" s="2"/>
      <c r="F145" s="2"/>
    </row>
    <row r="146" spans="2:6" x14ac:dyDescent="0.25">
      <c r="B146" s="1"/>
      <c r="C146" s="1"/>
      <c r="D146" s="2"/>
      <c r="E146" s="2"/>
      <c r="F146" s="2"/>
    </row>
    <row r="147" spans="2:6" x14ac:dyDescent="0.25">
      <c r="B147" s="1"/>
      <c r="C147" s="1"/>
      <c r="D147" s="2"/>
      <c r="E147" s="2"/>
      <c r="F147" s="2"/>
    </row>
    <row r="148" spans="2:6" x14ac:dyDescent="0.25">
      <c r="B148" s="1"/>
      <c r="C148" s="1"/>
      <c r="D148" s="2"/>
      <c r="E148" s="2"/>
      <c r="F148" s="2"/>
    </row>
    <row r="149" spans="2:6" x14ac:dyDescent="0.25">
      <c r="B149" s="1"/>
      <c r="C149" s="1"/>
      <c r="D149" s="2"/>
      <c r="E149" s="2"/>
      <c r="F149" s="2"/>
    </row>
    <row r="150" spans="2:6" x14ac:dyDescent="0.25">
      <c r="B150" s="1"/>
      <c r="C150" s="1"/>
      <c r="D150" s="2"/>
      <c r="E150" s="2"/>
      <c r="F150" s="2"/>
    </row>
    <row r="151" spans="2:6" x14ac:dyDescent="0.25">
      <c r="B151" s="1"/>
      <c r="C151" s="1"/>
      <c r="D151" s="2"/>
      <c r="E151" s="2"/>
      <c r="F151" s="2"/>
    </row>
    <row r="152" spans="2:6" x14ac:dyDescent="0.25">
      <c r="B152" s="1"/>
      <c r="C152" s="1"/>
      <c r="D152" s="2"/>
      <c r="E152" s="2"/>
      <c r="F152" s="2"/>
    </row>
    <row r="153" spans="2:6" x14ac:dyDescent="0.25">
      <c r="B153" s="1"/>
      <c r="C153" s="1"/>
      <c r="D153" s="2"/>
      <c r="E153" s="2"/>
      <c r="F153" s="2"/>
    </row>
    <row r="154" spans="2:6" x14ac:dyDescent="0.25">
      <c r="B154" s="1"/>
      <c r="C154" s="1"/>
      <c r="D154" s="2"/>
      <c r="E154" s="2"/>
      <c r="F154" s="2"/>
    </row>
    <row r="155" spans="2:6" x14ac:dyDescent="0.25">
      <c r="B155" s="1"/>
      <c r="C155" s="1"/>
      <c r="D155" s="2"/>
      <c r="E155" s="2"/>
      <c r="F155" s="2"/>
    </row>
    <row r="156" spans="2:6" x14ac:dyDescent="0.25">
      <c r="B156" s="1"/>
      <c r="C156" s="1"/>
      <c r="D156" s="2"/>
      <c r="E156" s="2"/>
      <c r="F156" s="2"/>
    </row>
    <row r="157" spans="2:6" x14ac:dyDescent="0.25">
      <c r="B157" s="1"/>
      <c r="C157" s="1"/>
      <c r="D157" s="2"/>
      <c r="E157" s="2"/>
      <c r="F157" s="2"/>
    </row>
    <row r="158" spans="2:6" x14ac:dyDescent="0.25">
      <c r="B158" s="1"/>
      <c r="C158" s="1"/>
      <c r="D158" s="2"/>
      <c r="E158" s="2"/>
      <c r="F158" s="2"/>
    </row>
    <row r="159" spans="2:6" x14ac:dyDescent="0.25">
      <c r="B159" s="1"/>
      <c r="C159" s="1"/>
      <c r="D159" s="2"/>
      <c r="E159" s="2"/>
      <c r="F159" s="2"/>
    </row>
    <row r="160" spans="2:6" x14ac:dyDescent="0.25">
      <c r="B160" s="1"/>
      <c r="C160" s="1"/>
      <c r="D160" s="2"/>
      <c r="E160" s="2"/>
      <c r="F160" s="2"/>
    </row>
    <row r="161" spans="2:6" x14ac:dyDescent="0.25">
      <c r="B161" s="1"/>
      <c r="C161" s="1"/>
      <c r="D161" s="2"/>
      <c r="E161" s="2"/>
      <c r="F161" s="2"/>
    </row>
    <row r="162" spans="2:6" x14ac:dyDescent="0.25">
      <c r="B162" s="1"/>
      <c r="C162" s="1"/>
      <c r="D162" s="2"/>
      <c r="E162" s="2"/>
      <c r="F162" s="2"/>
    </row>
    <row r="163" spans="2:6" x14ac:dyDescent="0.25">
      <c r="B163" s="1"/>
      <c r="C163" s="1"/>
      <c r="D163" s="2"/>
      <c r="E163" s="2"/>
      <c r="F163" s="2"/>
    </row>
    <row r="164" spans="2:6" x14ac:dyDescent="0.25">
      <c r="B164" s="1"/>
      <c r="C164" s="1"/>
      <c r="D164" s="2"/>
      <c r="E164" s="2"/>
      <c r="F164" s="2"/>
    </row>
    <row r="165" spans="2:6" x14ac:dyDescent="0.25">
      <c r="B165" s="1"/>
      <c r="C165" s="1"/>
      <c r="D165" s="2"/>
      <c r="E165" s="2"/>
      <c r="F165" s="2"/>
    </row>
    <row r="166" spans="2:6" x14ac:dyDescent="0.25">
      <c r="B166" s="1"/>
      <c r="C166" s="1"/>
      <c r="D166" s="2"/>
      <c r="E166" s="2"/>
      <c r="F166" s="2"/>
    </row>
    <row r="167" spans="2:6" x14ac:dyDescent="0.25">
      <c r="B167" s="1"/>
      <c r="C167" s="1"/>
      <c r="D167" s="2"/>
      <c r="E167" s="2"/>
      <c r="F167" s="2"/>
    </row>
    <row r="168" spans="2:6" x14ac:dyDescent="0.25">
      <c r="B168" s="1"/>
      <c r="C168" s="1"/>
      <c r="D168" s="2"/>
      <c r="E168" s="2"/>
      <c r="F168" s="2"/>
    </row>
    <row r="169" spans="2:6" x14ac:dyDescent="0.25">
      <c r="B169" s="1"/>
      <c r="C169" s="1"/>
      <c r="D169" s="2"/>
      <c r="E169" s="2"/>
      <c r="F169" s="2"/>
    </row>
    <row r="170" spans="2:6" x14ac:dyDescent="0.25">
      <c r="B170" s="1"/>
      <c r="C170" s="1"/>
      <c r="D170" s="2"/>
      <c r="E170" s="2"/>
      <c r="F170" s="2"/>
    </row>
    <row r="171" spans="2:6" x14ac:dyDescent="0.25">
      <c r="B171" s="1"/>
      <c r="C171" s="1"/>
      <c r="D171" s="2"/>
      <c r="E171" s="2"/>
      <c r="F171" s="2"/>
    </row>
    <row r="172" spans="2:6" x14ac:dyDescent="0.25">
      <c r="B172" s="1"/>
      <c r="C172" s="1"/>
      <c r="D172" s="2"/>
      <c r="E172" s="2"/>
      <c r="F172" s="2"/>
    </row>
    <row r="173" spans="2:6" x14ac:dyDescent="0.25">
      <c r="B173" s="1"/>
      <c r="C173" s="1"/>
      <c r="D173" s="2"/>
      <c r="E173" s="2"/>
      <c r="F173" s="2"/>
    </row>
    <row r="174" spans="2:6" x14ac:dyDescent="0.25">
      <c r="B174" s="1"/>
      <c r="C174" s="1"/>
      <c r="D174" s="2"/>
      <c r="E174" s="2"/>
      <c r="F174" s="2"/>
    </row>
    <row r="175" spans="2:6" x14ac:dyDescent="0.25">
      <c r="B175" s="1"/>
      <c r="C175" s="1"/>
      <c r="D175" s="2"/>
      <c r="E175" s="2"/>
      <c r="F175" s="2"/>
    </row>
    <row r="176" spans="2:6" x14ac:dyDescent="0.25">
      <c r="B176" s="1"/>
      <c r="C176" s="1"/>
      <c r="D176" s="2"/>
      <c r="E176" s="2"/>
      <c r="F176" s="2"/>
    </row>
    <row r="177" spans="2:6" x14ac:dyDescent="0.25">
      <c r="B177" s="1"/>
      <c r="C177" s="1"/>
      <c r="D177" s="2"/>
      <c r="E177" s="2"/>
      <c r="F177" s="2"/>
    </row>
    <row r="178" spans="2:6" x14ac:dyDescent="0.25">
      <c r="B178" s="1"/>
      <c r="C178" s="1"/>
      <c r="D178" s="2"/>
      <c r="E178" s="2"/>
      <c r="F178" s="2"/>
    </row>
    <row r="179" spans="2:6" x14ac:dyDescent="0.25">
      <c r="B179" s="1"/>
      <c r="C179" s="1"/>
      <c r="D179" s="2"/>
      <c r="E179" s="2"/>
      <c r="F179" s="2"/>
    </row>
    <row r="180" spans="2:6" x14ac:dyDescent="0.25">
      <c r="B180" s="1"/>
      <c r="C180" s="1"/>
      <c r="D180" s="2"/>
      <c r="E180" s="2"/>
      <c r="F180" s="2"/>
    </row>
    <row r="181" spans="2:6" x14ac:dyDescent="0.25">
      <c r="B181" s="1"/>
      <c r="C181" s="1"/>
      <c r="D181" s="2"/>
      <c r="E181" s="2"/>
      <c r="F181" s="2"/>
    </row>
    <row r="182" spans="2:6" x14ac:dyDescent="0.25">
      <c r="B182" s="1"/>
      <c r="C182" s="1"/>
      <c r="D182" s="2"/>
      <c r="E182" s="2"/>
      <c r="F182" s="2"/>
    </row>
    <row r="183" spans="2:6" x14ac:dyDescent="0.25">
      <c r="B183" s="1"/>
      <c r="C183" s="1"/>
      <c r="D183" s="2"/>
      <c r="E183" s="2"/>
      <c r="F183" s="2"/>
    </row>
    <row r="184" spans="2:6" x14ac:dyDescent="0.25">
      <c r="B184" s="1"/>
      <c r="C184" s="1"/>
      <c r="D184" s="2"/>
      <c r="E184" s="2"/>
      <c r="F184" s="2"/>
    </row>
    <row r="185" spans="2:6" x14ac:dyDescent="0.25">
      <c r="B185" s="1"/>
      <c r="C185" s="1"/>
      <c r="D185" s="2"/>
      <c r="E185" s="2"/>
      <c r="F185" s="2"/>
    </row>
    <row r="186" spans="2:6" x14ac:dyDescent="0.25">
      <c r="B186" s="1"/>
      <c r="C186" s="1"/>
      <c r="D186" s="2"/>
      <c r="E186" s="2"/>
      <c r="F186" s="2"/>
    </row>
    <row r="187" spans="2:6" x14ac:dyDescent="0.25">
      <c r="B187" s="1"/>
      <c r="C187" s="1"/>
      <c r="D187" s="2"/>
      <c r="E187" s="2"/>
      <c r="F187" s="2"/>
    </row>
    <row r="188" spans="2:6" x14ac:dyDescent="0.25">
      <c r="B188" s="1"/>
      <c r="C188" s="1"/>
      <c r="D188" s="2"/>
      <c r="E188" s="2"/>
      <c r="F188" s="2"/>
    </row>
    <row r="189" spans="2:6" x14ac:dyDescent="0.25">
      <c r="B189" s="1"/>
      <c r="C189" s="1"/>
      <c r="D189" s="2"/>
      <c r="E189" s="2"/>
      <c r="F189" s="2"/>
    </row>
    <row r="190" spans="2:6" x14ac:dyDescent="0.25">
      <c r="B190" s="1"/>
      <c r="C190" s="1"/>
      <c r="D190" s="2"/>
      <c r="E190" s="2"/>
      <c r="F190" s="2"/>
    </row>
    <row r="191" spans="2:6" x14ac:dyDescent="0.25">
      <c r="B191" s="1"/>
      <c r="C191" s="1"/>
      <c r="D191" s="2"/>
      <c r="E191" s="2"/>
      <c r="F191" s="2"/>
    </row>
    <row r="192" spans="2:6" x14ac:dyDescent="0.25">
      <c r="B192" s="1"/>
      <c r="C192" s="1"/>
      <c r="D192" s="2"/>
      <c r="E192" s="2"/>
      <c r="F192" s="2"/>
    </row>
    <row r="193" spans="2:6" x14ac:dyDescent="0.25">
      <c r="B193" s="1"/>
      <c r="C193" s="1"/>
      <c r="D193" s="2"/>
      <c r="E193" s="2"/>
      <c r="F193" s="2"/>
    </row>
    <row r="194" spans="2:6" x14ac:dyDescent="0.25">
      <c r="B194" s="1"/>
      <c r="C194" s="1"/>
      <c r="D194" s="2"/>
      <c r="E194" s="2"/>
      <c r="F194" s="2"/>
    </row>
    <row r="195" spans="2:6" x14ac:dyDescent="0.25">
      <c r="B195" s="1"/>
      <c r="C195" s="1"/>
      <c r="D195" s="2"/>
      <c r="E195" s="2"/>
      <c r="F195" s="2"/>
    </row>
    <row r="196" spans="2:6" x14ac:dyDescent="0.25">
      <c r="B196" s="1"/>
      <c r="C196" s="1"/>
      <c r="D196" s="2"/>
      <c r="E196" s="2"/>
      <c r="F196" s="2"/>
    </row>
    <row r="197" spans="2:6" x14ac:dyDescent="0.25">
      <c r="B197" s="1"/>
      <c r="C197" s="1"/>
      <c r="D197" s="2"/>
      <c r="E197" s="2"/>
      <c r="F197" s="2"/>
    </row>
    <row r="198" spans="2:6" x14ac:dyDescent="0.25">
      <c r="B198" s="1"/>
      <c r="C198" s="1"/>
      <c r="D198" s="2"/>
      <c r="E198" s="2"/>
      <c r="F198" s="2"/>
    </row>
    <row r="199" spans="2:6" x14ac:dyDescent="0.25">
      <c r="B199" s="1"/>
      <c r="C199" s="1"/>
      <c r="D199" s="2"/>
      <c r="E199" s="2"/>
      <c r="F199" s="2"/>
    </row>
    <row r="200" spans="2:6" x14ac:dyDescent="0.25">
      <c r="B200" s="1"/>
      <c r="C200" s="1"/>
      <c r="D200" s="2"/>
      <c r="E200" s="2"/>
      <c r="F200" s="2"/>
    </row>
    <row r="201" spans="2:6" x14ac:dyDescent="0.25">
      <c r="B201" s="1"/>
      <c r="C201" s="1"/>
      <c r="D201" s="2"/>
      <c r="E201" s="2"/>
      <c r="F201" s="2"/>
    </row>
    <row r="202" spans="2:6" x14ac:dyDescent="0.25">
      <c r="B202" s="1"/>
      <c r="C202" s="1"/>
      <c r="D202" s="2"/>
      <c r="E202" s="2"/>
      <c r="F202" s="2"/>
    </row>
    <row r="203" spans="2:6" x14ac:dyDescent="0.25">
      <c r="B203" s="1"/>
      <c r="C203" s="1"/>
      <c r="D203" s="2"/>
      <c r="E203" s="2"/>
      <c r="F203" s="2"/>
    </row>
    <row r="204" spans="2:6" x14ac:dyDescent="0.25">
      <c r="B204" s="1"/>
      <c r="C204" s="1"/>
      <c r="D204" s="2"/>
      <c r="E204" s="2"/>
      <c r="F204" s="2"/>
    </row>
    <row r="205" spans="2:6" x14ac:dyDescent="0.25">
      <c r="B205" s="1"/>
      <c r="C205" s="1"/>
      <c r="D205" s="2"/>
      <c r="E205" s="2"/>
      <c r="F205" s="2"/>
    </row>
    <row r="206" spans="2:6" x14ac:dyDescent="0.25">
      <c r="B206" s="1"/>
      <c r="C206" s="1"/>
      <c r="D206" s="2"/>
      <c r="E206" s="2"/>
      <c r="F206" s="2"/>
    </row>
    <row r="207" spans="2:6" x14ac:dyDescent="0.25">
      <c r="B207" s="1"/>
      <c r="C207" s="1"/>
      <c r="D207" s="2"/>
      <c r="E207" s="2"/>
      <c r="F207" s="2"/>
    </row>
    <row r="208" spans="2:6" x14ac:dyDescent="0.25">
      <c r="B208" s="1"/>
      <c r="C208" s="1"/>
      <c r="D208" s="2"/>
      <c r="E208" s="2"/>
      <c r="F208" s="2"/>
    </row>
    <row r="209" spans="2:6" x14ac:dyDescent="0.25">
      <c r="B209" s="1"/>
      <c r="C209" s="1"/>
      <c r="D209" s="2"/>
      <c r="E209" s="2"/>
      <c r="F209" s="2"/>
    </row>
    <row r="210" spans="2:6" x14ac:dyDescent="0.25">
      <c r="B210" s="1"/>
      <c r="C210" s="1"/>
      <c r="D210" s="2"/>
      <c r="E210" s="2"/>
      <c r="F210" s="2"/>
    </row>
    <row r="211" spans="2:6" x14ac:dyDescent="0.25">
      <c r="B211" s="1"/>
      <c r="C211" s="1"/>
      <c r="D211" s="2"/>
      <c r="E211" s="2"/>
      <c r="F211" s="2"/>
    </row>
    <row r="212" spans="2:6" x14ac:dyDescent="0.25">
      <c r="B212" s="1"/>
      <c r="C212" s="1"/>
      <c r="D212" s="2"/>
      <c r="E212" s="2"/>
      <c r="F212" s="2"/>
    </row>
    <row r="213" spans="2:6" x14ac:dyDescent="0.25">
      <c r="B213" s="1"/>
      <c r="C213" s="1"/>
      <c r="D213" s="2"/>
      <c r="E213" s="2"/>
      <c r="F213" s="2"/>
    </row>
    <row r="214" spans="2:6" x14ac:dyDescent="0.25">
      <c r="B214" s="1"/>
      <c r="C214" s="1"/>
      <c r="D214" s="2"/>
      <c r="E214" s="2"/>
      <c r="F214" s="2"/>
    </row>
    <row r="215" spans="2:6" x14ac:dyDescent="0.25">
      <c r="B215" s="1"/>
      <c r="C215" s="1"/>
      <c r="D215" s="2"/>
      <c r="E215" s="2"/>
      <c r="F215" s="2"/>
    </row>
    <row r="216" spans="2:6" x14ac:dyDescent="0.25">
      <c r="B216" s="1"/>
      <c r="C216" s="1"/>
      <c r="D216" s="2"/>
      <c r="E216" s="2"/>
      <c r="F216" s="2"/>
    </row>
    <row r="217" spans="2:6" x14ac:dyDescent="0.25">
      <c r="B217" s="1"/>
      <c r="C217" s="1"/>
      <c r="D217" s="2"/>
      <c r="E217" s="2"/>
      <c r="F217" s="2"/>
    </row>
    <row r="218" spans="2:6" x14ac:dyDescent="0.25">
      <c r="B218" s="1"/>
      <c r="C218" s="1"/>
      <c r="D218" s="2"/>
      <c r="E218" s="2"/>
      <c r="F218" s="2"/>
    </row>
    <row r="219" spans="2:6" x14ac:dyDescent="0.25">
      <c r="B219" s="1"/>
      <c r="C219" s="1"/>
      <c r="D219" s="2"/>
      <c r="E219" s="2"/>
      <c r="F219" s="2"/>
    </row>
    <row r="220" spans="2:6" x14ac:dyDescent="0.25">
      <c r="B220" s="1"/>
      <c r="C220" s="1"/>
      <c r="D220" s="2"/>
      <c r="E220" s="2"/>
      <c r="F220" s="2"/>
    </row>
    <row r="221" spans="2:6" x14ac:dyDescent="0.25">
      <c r="B221" s="1"/>
      <c r="C221" s="1"/>
      <c r="D221" s="2"/>
      <c r="E221" s="2"/>
      <c r="F221" s="2"/>
    </row>
    <row r="222" spans="2:6" x14ac:dyDescent="0.25">
      <c r="B222" s="1"/>
      <c r="C222" s="1"/>
      <c r="D222" s="2"/>
      <c r="E222" s="2"/>
      <c r="F222" s="2"/>
    </row>
    <row r="223" spans="2:6" x14ac:dyDescent="0.25">
      <c r="B223" s="1"/>
      <c r="C223" s="1"/>
      <c r="D223" s="2"/>
      <c r="E223" s="2"/>
      <c r="F223" s="2"/>
    </row>
    <row r="224" spans="2:6" x14ac:dyDescent="0.25">
      <c r="B224" s="1"/>
      <c r="C224" s="1"/>
      <c r="D224" s="2"/>
      <c r="E224" s="2"/>
      <c r="F224" s="2"/>
    </row>
    <row r="225" spans="2:6" x14ac:dyDescent="0.25">
      <c r="B225" s="1"/>
      <c r="C225" s="1"/>
      <c r="D225" s="2"/>
      <c r="E225" s="2"/>
      <c r="F225" s="2"/>
    </row>
    <row r="226" spans="2:6" x14ac:dyDescent="0.25">
      <c r="B226" s="1"/>
      <c r="C226" s="1"/>
      <c r="D226" s="2"/>
      <c r="E226" s="2"/>
      <c r="F226" s="2"/>
    </row>
    <row r="227" spans="2:6" x14ac:dyDescent="0.25">
      <c r="B227" s="1"/>
      <c r="C227" s="1"/>
      <c r="D227" s="2"/>
      <c r="E227" s="2"/>
      <c r="F227" s="2"/>
    </row>
    <row r="228" spans="2:6" x14ac:dyDescent="0.25">
      <c r="B228" s="1"/>
      <c r="C228" s="1"/>
      <c r="D228" s="2"/>
      <c r="E228" s="2"/>
      <c r="F228" s="2"/>
    </row>
    <row r="229" spans="2:6" x14ac:dyDescent="0.25">
      <c r="B229" s="1"/>
      <c r="C229" s="1"/>
      <c r="D229" s="2"/>
      <c r="E229" s="2"/>
      <c r="F229" s="2"/>
    </row>
    <row r="230" spans="2:6" x14ac:dyDescent="0.25">
      <c r="B230" s="1"/>
      <c r="C230" s="1"/>
      <c r="D230" s="2"/>
      <c r="E230" s="2"/>
      <c r="F230" s="2"/>
    </row>
    <row r="231" spans="2:6" x14ac:dyDescent="0.25">
      <c r="B231" s="1"/>
      <c r="C231" s="1"/>
      <c r="D231" s="2"/>
      <c r="E231" s="2"/>
      <c r="F231" s="2"/>
    </row>
    <row r="232" spans="2:6" x14ac:dyDescent="0.25">
      <c r="B232" s="1"/>
      <c r="C232" s="1"/>
      <c r="D232" s="2"/>
      <c r="E232" s="2"/>
      <c r="F232" s="2"/>
    </row>
    <row r="233" spans="2:6" x14ac:dyDescent="0.25">
      <c r="B233" s="1"/>
      <c r="C233" s="1"/>
      <c r="D233" s="2"/>
      <c r="E233" s="2"/>
      <c r="F233" s="2"/>
    </row>
    <row r="234" spans="2:6" x14ac:dyDescent="0.25">
      <c r="B234" s="1"/>
      <c r="C234" s="1"/>
      <c r="D234" s="2"/>
      <c r="E234" s="2"/>
      <c r="F234" s="2"/>
    </row>
    <row r="235" spans="2:6" x14ac:dyDescent="0.25">
      <c r="B235" s="1"/>
      <c r="C235" s="1"/>
      <c r="D235" s="2"/>
      <c r="E235" s="2"/>
      <c r="F235" s="2"/>
    </row>
    <row r="236" spans="2:6" x14ac:dyDescent="0.25">
      <c r="B236" s="1"/>
      <c r="C236" s="1"/>
      <c r="D236" s="2"/>
      <c r="E236" s="2"/>
      <c r="F236" s="2"/>
    </row>
    <row r="237" spans="2:6" x14ac:dyDescent="0.25">
      <c r="B237" s="1"/>
      <c r="C237" s="1"/>
      <c r="D237" s="2"/>
      <c r="E237" s="2"/>
      <c r="F237" s="2"/>
    </row>
    <row r="238" spans="2:6" x14ac:dyDescent="0.25">
      <c r="B238" s="1"/>
      <c r="C238" s="1"/>
      <c r="D238" s="2"/>
      <c r="E238" s="2"/>
      <c r="F238" s="2"/>
    </row>
    <row r="239" spans="2:6" x14ac:dyDescent="0.25">
      <c r="B239" s="1"/>
      <c r="C239" s="1"/>
      <c r="D239" s="2"/>
      <c r="E239" s="2"/>
      <c r="F239" s="2"/>
    </row>
    <row r="240" spans="2:6" x14ac:dyDescent="0.25">
      <c r="B240" s="1"/>
      <c r="C240" s="1"/>
      <c r="D240" s="2"/>
      <c r="E240" s="2"/>
      <c r="F240" s="2"/>
    </row>
    <row r="241" spans="2:6" x14ac:dyDescent="0.25">
      <c r="B241" s="1"/>
      <c r="C241" s="1"/>
      <c r="D241" s="2"/>
      <c r="E241" s="2"/>
      <c r="F241" s="2"/>
    </row>
    <row r="242" spans="2:6" x14ac:dyDescent="0.25">
      <c r="B242" s="1"/>
      <c r="C242" s="1"/>
      <c r="D242" s="2"/>
      <c r="E242" s="2"/>
      <c r="F242" s="2"/>
    </row>
    <row r="243" spans="2:6" x14ac:dyDescent="0.25">
      <c r="B243" s="1"/>
      <c r="C243" s="1"/>
      <c r="D243" s="2"/>
      <c r="E243" s="2"/>
      <c r="F243" s="2"/>
    </row>
    <row r="244" spans="2:6" x14ac:dyDescent="0.25">
      <c r="B244" s="1"/>
      <c r="C244" s="1"/>
      <c r="D244" s="2"/>
      <c r="E244" s="2"/>
      <c r="F244" s="2"/>
    </row>
    <row r="245" spans="2:6" x14ac:dyDescent="0.25">
      <c r="B245" s="1"/>
      <c r="C245" s="1"/>
      <c r="D245" s="2"/>
      <c r="E245" s="2"/>
      <c r="F245" s="2"/>
    </row>
    <row r="246" spans="2:6" x14ac:dyDescent="0.25">
      <c r="B246" s="1"/>
      <c r="C246" s="1"/>
      <c r="D246" s="2"/>
      <c r="E246" s="2"/>
      <c r="F246" s="2"/>
    </row>
    <row r="247" spans="2:6" x14ac:dyDescent="0.25">
      <c r="B247" s="1"/>
      <c r="C247" s="1"/>
      <c r="D247" s="2"/>
      <c r="E247" s="2"/>
      <c r="F247" s="2"/>
    </row>
    <row r="248" spans="2:6" x14ac:dyDescent="0.25">
      <c r="B248" s="1"/>
      <c r="C248" s="1"/>
      <c r="D248" s="2"/>
      <c r="E248" s="2"/>
      <c r="F248" s="2"/>
    </row>
    <row r="249" spans="2:6" x14ac:dyDescent="0.25">
      <c r="B249" s="1"/>
      <c r="C249" s="1"/>
      <c r="D249" s="2"/>
      <c r="E249" s="2"/>
      <c r="F249" s="2"/>
    </row>
    <row r="250" spans="2:6" x14ac:dyDescent="0.25">
      <c r="B250" s="1"/>
      <c r="C250" s="1"/>
      <c r="D250" s="2"/>
      <c r="E250" s="2"/>
      <c r="F25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6" sqref="E6"/>
    </sheetView>
  </sheetViews>
  <sheetFormatPr defaultRowHeight="15" x14ac:dyDescent="0.25"/>
  <cols>
    <col min="2" max="2" width="30.7109375" customWidth="1"/>
    <col min="3" max="3" width="18.140625" customWidth="1"/>
    <col min="6" max="6" width="14.5703125" customWidth="1"/>
  </cols>
  <sheetData>
    <row r="1" spans="1:6" x14ac:dyDescent="0.25">
      <c r="B1" s="3" t="s">
        <v>6</v>
      </c>
      <c r="C1" s="4">
        <v>45600.75</v>
      </c>
    </row>
    <row r="2" spans="1:6" x14ac:dyDescent="0.25">
      <c r="B2" s="3" t="s">
        <v>7</v>
      </c>
      <c r="C2" s="5">
        <v>0.08</v>
      </c>
    </row>
    <row r="3" spans="1:6" x14ac:dyDescent="0.25">
      <c r="B3" s="3" t="s">
        <v>8</v>
      </c>
      <c r="C3" s="6">
        <v>2</v>
      </c>
    </row>
    <row r="4" spans="1:6" x14ac:dyDescent="0.25">
      <c r="B4" s="3" t="s">
        <v>9</v>
      </c>
      <c r="C4" s="6">
        <v>12</v>
      </c>
    </row>
    <row r="5" spans="1:6" x14ac:dyDescent="0.25">
      <c r="B5" s="3" t="s">
        <v>13</v>
      </c>
      <c r="C5" s="7">
        <f>0.08/12</f>
        <v>6.6666666666666671E-3</v>
      </c>
    </row>
    <row r="6" spans="1:6" x14ac:dyDescent="0.25">
      <c r="B6" s="3" t="s">
        <v>10</v>
      </c>
      <c r="C6" s="4">
        <f>C1*C5*(1+C5)^C7/((1+C5)^C7-1)</f>
        <v>2062.3984108706045</v>
      </c>
    </row>
    <row r="7" spans="1:6" x14ac:dyDescent="0.25">
      <c r="B7" s="3" t="s">
        <v>11</v>
      </c>
      <c r="C7" s="6">
        <f>2*12</f>
        <v>24</v>
      </c>
    </row>
    <row r="8" spans="1:6" x14ac:dyDescent="0.25">
      <c r="B8" s="3" t="s">
        <v>12</v>
      </c>
      <c r="C8" s="4">
        <f>SUM(E11:E132)</f>
        <v>3896.8087888054456</v>
      </c>
    </row>
    <row r="9" spans="1:6" ht="15.75" thickBot="1" x14ac:dyDescent="0.3"/>
    <row r="10" spans="1:6" ht="15.75" thickBot="1" x14ac:dyDescent="0.3">
      <c r="A10" s="15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7" t="s">
        <v>5</v>
      </c>
    </row>
    <row r="11" spans="1:6" x14ac:dyDescent="0.25">
      <c r="A11" s="18">
        <v>1</v>
      </c>
      <c r="B11" s="19">
        <v>45600.75</v>
      </c>
      <c r="C11" s="19">
        <v>2062.4</v>
      </c>
      <c r="D11" s="19">
        <f>C11-E11</f>
        <v>1758.395</v>
      </c>
      <c r="E11" s="20">
        <f>0.08/12*B11</f>
        <v>304.005</v>
      </c>
      <c r="F11" s="21">
        <f>B11-D11</f>
        <v>43842.355000000003</v>
      </c>
    </row>
    <row r="12" spans="1:6" x14ac:dyDescent="0.25">
      <c r="A12" s="11">
        <f>A11+1</f>
        <v>2</v>
      </c>
      <c r="B12" s="13">
        <f>F11</f>
        <v>43842.355000000003</v>
      </c>
      <c r="C12" s="13">
        <v>2062.4</v>
      </c>
      <c r="D12" s="13">
        <f>C12-E12</f>
        <v>1770.1176333333333</v>
      </c>
      <c r="E12" s="12">
        <f>0.08/12*B12</f>
        <v>292.28236666666669</v>
      </c>
      <c r="F12" s="14">
        <f>B12-D12</f>
        <v>42072.237366666668</v>
      </c>
    </row>
    <row r="13" spans="1:6" x14ac:dyDescent="0.25">
      <c r="A13" s="11">
        <f t="shared" ref="A13:A34" si="0">A12+1</f>
        <v>3</v>
      </c>
      <c r="B13" s="13">
        <f t="shared" ref="B13:B34" si="1">F12</f>
        <v>42072.237366666668</v>
      </c>
      <c r="C13" s="13">
        <v>2062.4</v>
      </c>
      <c r="D13" s="13">
        <f t="shared" ref="D13:D34" si="2">C13-E13</f>
        <v>1781.9184175555556</v>
      </c>
      <c r="E13" s="12">
        <f t="shared" ref="E13:E34" si="3">0.08/12*B13</f>
        <v>280.48158244444448</v>
      </c>
      <c r="F13" s="14">
        <f t="shared" ref="F13:F34" si="4">B13-D13</f>
        <v>40290.318949111112</v>
      </c>
    </row>
    <row r="14" spans="1:6" x14ac:dyDescent="0.25">
      <c r="A14" s="11">
        <f t="shared" si="0"/>
        <v>4</v>
      </c>
      <c r="B14" s="13">
        <f t="shared" si="1"/>
        <v>40290.318949111112</v>
      </c>
      <c r="C14" s="13">
        <v>2062.4</v>
      </c>
      <c r="D14" s="13">
        <f t="shared" si="2"/>
        <v>1793.7978736725927</v>
      </c>
      <c r="E14" s="12">
        <f t="shared" si="3"/>
        <v>268.6021263274074</v>
      </c>
      <c r="F14" s="14">
        <f t="shared" si="4"/>
        <v>38496.521075438519</v>
      </c>
    </row>
    <row r="15" spans="1:6" x14ac:dyDescent="0.25">
      <c r="A15" s="11">
        <f t="shared" si="0"/>
        <v>5</v>
      </c>
      <c r="B15" s="13">
        <f t="shared" si="1"/>
        <v>38496.521075438519</v>
      </c>
      <c r="C15" s="13">
        <v>2062.4</v>
      </c>
      <c r="D15" s="13">
        <f t="shared" si="2"/>
        <v>1805.7565261637433</v>
      </c>
      <c r="E15" s="12">
        <f t="shared" si="3"/>
        <v>256.64347383625682</v>
      </c>
      <c r="F15" s="14">
        <f t="shared" si="4"/>
        <v>36690.764549274776</v>
      </c>
    </row>
    <row r="16" spans="1:6" x14ac:dyDescent="0.25">
      <c r="A16" s="11">
        <f t="shared" si="0"/>
        <v>6</v>
      </c>
      <c r="B16" s="13">
        <f t="shared" si="1"/>
        <v>36690.764549274776</v>
      </c>
      <c r="C16" s="13">
        <v>2062.4</v>
      </c>
      <c r="D16" s="13">
        <f t="shared" si="2"/>
        <v>1817.7949030048349</v>
      </c>
      <c r="E16" s="12">
        <f t="shared" si="3"/>
        <v>244.60509699516518</v>
      </c>
      <c r="F16" s="14">
        <f t="shared" si="4"/>
        <v>34872.969646269943</v>
      </c>
    </row>
    <row r="17" spans="1:6" x14ac:dyDescent="0.25">
      <c r="A17" s="11">
        <f t="shared" si="0"/>
        <v>7</v>
      </c>
      <c r="B17" s="13">
        <f t="shared" si="1"/>
        <v>34872.969646269943</v>
      </c>
      <c r="C17" s="13">
        <v>2062.4</v>
      </c>
      <c r="D17" s="13">
        <f t="shared" si="2"/>
        <v>1829.9135356915338</v>
      </c>
      <c r="E17" s="12">
        <f t="shared" si="3"/>
        <v>232.48646430846631</v>
      </c>
      <c r="F17" s="14">
        <f t="shared" si="4"/>
        <v>33043.056110578407</v>
      </c>
    </row>
    <row r="18" spans="1:6" x14ac:dyDescent="0.25">
      <c r="A18" s="11">
        <f t="shared" si="0"/>
        <v>8</v>
      </c>
      <c r="B18" s="13">
        <f t="shared" si="1"/>
        <v>33043.056110578407</v>
      </c>
      <c r="C18" s="13">
        <v>2062.4</v>
      </c>
      <c r="D18" s="13">
        <f t="shared" si="2"/>
        <v>1842.1129592628108</v>
      </c>
      <c r="E18" s="12">
        <f t="shared" si="3"/>
        <v>220.28704073718939</v>
      </c>
      <c r="F18" s="14">
        <f t="shared" si="4"/>
        <v>31200.943151315598</v>
      </c>
    </row>
    <row r="19" spans="1:6" x14ac:dyDescent="0.25">
      <c r="A19" s="11">
        <f t="shared" si="0"/>
        <v>9</v>
      </c>
      <c r="B19" s="13">
        <f t="shared" si="1"/>
        <v>31200.943151315598</v>
      </c>
      <c r="C19" s="13">
        <v>2062.4</v>
      </c>
      <c r="D19" s="13">
        <f t="shared" si="2"/>
        <v>1854.3937123245628</v>
      </c>
      <c r="E19" s="12">
        <f t="shared" si="3"/>
        <v>208.00628767543733</v>
      </c>
      <c r="F19" s="14">
        <f t="shared" si="4"/>
        <v>29346.549438991035</v>
      </c>
    </row>
    <row r="20" spans="1:6" x14ac:dyDescent="0.25">
      <c r="A20" s="11">
        <f t="shared" si="0"/>
        <v>10</v>
      </c>
      <c r="B20" s="13">
        <f t="shared" si="1"/>
        <v>29346.549438991035</v>
      </c>
      <c r="C20" s="13">
        <v>2062.4</v>
      </c>
      <c r="D20" s="13">
        <f t="shared" si="2"/>
        <v>1866.7563370733933</v>
      </c>
      <c r="E20" s="12">
        <f t="shared" si="3"/>
        <v>195.64366292660691</v>
      </c>
      <c r="F20" s="14">
        <f t="shared" si="4"/>
        <v>27479.793101917639</v>
      </c>
    </row>
    <row r="21" spans="1:6" x14ac:dyDescent="0.25">
      <c r="A21" s="11">
        <f t="shared" si="0"/>
        <v>11</v>
      </c>
      <c r="B21" s="13">
        <f t="shared" si="1"/>
        <v>27479.793101917639</v>
      </c>
      <c r="C21" s="13">
        <v>2062.4</v>
      </c>
      <c r="D21" s="13">
        <f t="shared" si="2"/>
        <v>1879.2013793205492</v>
      </c>
      <c r="E21" s="12">
        <f t="shared" si="3"/>
        <v>183.19862067945095</v>
      </c>
      <c r="F21" s="14">
        <f t="shared" si="4"/>
        <v>25600.591722597092</v>
      </c>
    </row>
    <row r="22" spans="1:6" x14ac:dyDescent="0.25">
      <c r="A22" s="11">
        <f t="shared" si="0"/>
        <v>12</v>
      </c>
      <c r="B22" s="13">
        <f t="shared" si="1"/>
        <v>25600.591722597092</v>
      </c>
      <c r="C22" s="13">
        <v>2062.4</v>
      </c>
      <c r="D22" s="13">
        <f t="shared" si="2"/>
        <v>1891.7293885160195</v>
      </c>
      <c r="E22" s="12">
        <f t="shared" si="3"/>
        <v>170.67061148398062</v>
      </c>
      <c r="F22" s="14">
        <f t="shared" si="4"/>
        <v>23708.862334081074</v>
      </c>
    </row>
    <row r="23" spans="1:6" x14ac:dyDescent="0.25">
      <c r="A23" s="11">
        <f t="shared" si="0"/>
        <v>13</v>
      </c>
      <c r="B23" s="13">
        <f t="shared" si="1"/>
        <v>23708.862334081074</v>
      </c>
      <c r="C23" s="13">
        <v>2062.4</v>
      </c>
      <c r="D23" s="13">
        <f t="shared" si="2"/>
        <v>1904.3409177727929</v>
      </c>
      <c r="E23" s="12">
        <f t="shared" si="3"/>
        <v>158.05908222720717</v>
      </c>
      <c r="F23" s="14">
        <f t="shared" si="4"/>
        <v>21804.521416308282</v>
      </c>
    </row>
    <row r="24" spans="1:6" x14ac:dyDescent="0.25">
      <c r="A24" s="11">
        <f t="shared" si="0"/>
        <v>14</v>
      </c>
      <c r="B24" s="13">
        <f t="shared" si="1"/>
        <v>21804.521416308282</v>
      </c>
      <c r="C24" s="13">
        <v>2062.4</v>
      </c>
      <c r="D24" s="13">
        <f t="shared" si="2"/>
        <v>1917.0365238912782</v>
      </c>
      <c r="E24" s="12">
        <f t="shared" si="3"/>
        <v>145.3634761087219</v>
      </c>
      <c r="F24" s="14">
        <f t="shared" si="4"/>
        <v>19887.484892417004</v>
      </c>
    </row>
    <row r="25" spans="1:6" x14ac:dyDescent="0.25">
      <c r="A25" s="11">
        <f t="shared" si="0"/>
        <v>15</v>
      </c>
      <c r="B25" s="13">
        <f t="shared" si="1"/>
        <v>19887.484892417004</v>
      </c>
      <c r="C25" s="13">
        <v>2062.4</v>
      </c>
      <c r="D25" s="13">
        <f t="shared" si="2"/>
        <v>1929.8167673838866</v>
      </c>
      <c r="E25" s="12">
        <f t="shared" si="3"/>
        <v>132.58323261611338</v>
      </c>
      <c r="F25" s="14">
        <f t="shared" si="4"/>
        <v>17957.668125033117</v>
      </c>
    </row>
    <row r="26" spans="1:6" x14ac:dyDescent="0.25">
      <c r="A26" s="11">
        <f t="shared" si="0"/>
        <v>16</v>
      </c>
      <c r="B26" s="13">
        <f t="shared" si="1"/>
        <v>17957.668125033117</v>
      </c>
      <c r="C26" s="13">
        <v>2062.4</v>
      </c>
      <c r="D26" s="13">
        <f t="shared" si="2"/>
        <v>1942.6822124997793</v>
      </c>
      <c r="E26" s="12">
        <f t="shared" si="3"/>
        <v>119.71778750022078</v>
      </c>
      <c r="F26" s="14">
        <f t="shared" si="4"/>
        <v>16014.985912533337</v>
      </c>
    </row>
    <row r="27" spans="1:6" x14ac:dyDescent="0.25">
      <c r="A27" s="11">
        <f t="shared" si="0"/>
        <v>17</v>
      </c>
      <c r="B27" s="13">
        <f t="shared" si="1"/>
        <v>16014.985912533337</v>
      </c>
      <c r="C27" s="13">
        <v>2062.4</v>
      </c>
      <c r="D27" s="13">
        <f t="shared" si="2"/>
        <v>1955.6334272497779</v>
      </c>
      <c r="E27" s="12">
        <f t="shared" si="3"/>
        <v>106.76657275022225</v>
      </c>
      <c r="F27" s="14">
        <f t="shared" si="4"/>
        <v>14059.352485283558</v>
      </c>
    </row>
    <row r="28" spans="1:6" x14ac:dyDescent="0.25">
      <c r="A28" s="11">
        <f t="shared" si="0"/>
        <v>18</v>
      </c>
      <c r="B28" s="13">
        <f t="shared" si="1"/>
        <v>14059.352485283558</v>
      </c>
      <c r="C28" s="13">
        <v>2062.4</v>
      </c>
      <c r="D28" s="13">
        <f t="shared" si="2"/>
        <v>1968.6709834314431</v>
      </c>
      <c r="E28" s="12">
        <f t="shared" si="3"/>
        <v>93.729016568557057</v>
      </c>
      <c r="F28" s="14">
        <f t="shared" si="4"/>
        <v>12090.681501852116</v>
      </c>
    </row>
    <row r="29" spans="1:6" x14ac:dyDescent="0.25">
      <c r="A29" s="11">
        <f t="shared" si="0"/>
        <v>19</v>
      </c>
      <c r="B29" s="13">
        <f t="shared" si="1"/>
        <v>12090.681501852116</v>
      </c>
      <c r="C29" s="13">
        <v>2062.4</v>
      </c>
      <c r="D29" s="13">
        <f t="shared" si="2"/>
        <v>1981.7954566543194</v>
      </c>
      <c r="E29" s="12">
        <f t="shared" si="3"/>
        <v>80.604543345680781</v>
      </c>
      <c r="F29" s="14">
        <f t="shared" si="4"/>
        <v>10108.886045197796</v>
      </c>
    </row>
    <row r="30" spans="1:6" x14ac:dyDescent="0.25">
      <c r="A30" s="11">
        <f t="shared" si="0"/>
        <v>20</v>
      </c>
      <c r="B30" s="13">
        <f t="shared" si="1"/>
        <v>10108.886045197796</v>
      </c>
      <c r="C30" s="13">
        <v>2062.4</v>
      </c>
      <c r="D30" s="13">
        <f t="shared" si="2"/>
        <v>1995.007426365348</v>
      </c>
      <c r="E30" s="12">
        <f t="shared" si="3"/>
        <v>67.392573634651981</v>
      </c>
      <c r="F30" s="14">
        <f t="shared" si="4"/>
        <v>8113.8786188324484</v>
      </c>
    </row>
    <row r="31" spans="1:6" x14ac:dyDescent="0.25">
      <c r="A31" s="11">
        <f t="shared" si="0"/>
        <v>21</v>
      </c>
      <c r="B31" s="13">
        <f t="shared" si="1"/>
        <v>8113.8786188324484</v>
      </c>
      <c r="C31" s="13">
        <v>2062.4</v>
      </c>
      <c r="D31" s="13">
        <f t="shared" si="2"/>
        <v>2008.3074758744503</v>
      </c>
      <c r="E31" s="12">
        <f t="shared" si="3"/>
        <v>54.092524125549659</v>
      </c>
      <c r="F31" s="14">
        <f t="shared" si="4"/>
        <v>6105.5711429579978</v>
      </c>
    </row>
    <row r="32" spans="1:6" x14ac:dyDescent="0.25">
      <c r="A32" s="11">
        <f t="shared" si="0"/>
        <v>22</v>
      </c>
      <c r="B32" s="13">
        <f t="shared" si="1"/>
        <v>6105.5711429579978</v>
      </c>
      <c r="C32" s="13">
        <v>2062.4</v>
      </c>
      <c r="D32" s="13">
        <f t="shared" si="2"/>
        <v>2021.6961923802801</v>
      </c>
      <c r="E32" s="12">
        <f t="shared" si="3"/>
        <v>40.703807619719989</v>
      </c>
      <c r="F32" s="14">
        <f t="shared" si="4"/>
        <v>4083.8749505777178</v>
      </c>
    </row>
    <row r="33" spans="1:6" x14ac:dyDescent="0.25">
      <c r="A33" s="11">
        <f t="shared" si="0"/>
        <v>23</v>
      </c>
      <c r="B33" s="13">
        <f t="shared" si="1"/>
        <v>4083.8749505777178</v>
      </c>
      <c r="C33" s="13">
        <v>2062.4</v>
      </c>
      <c r="D33" s="13">
        <f t="shared" si="2"/>
        <v>2035.1741669961486</v>
      </c>
      <c r="E33" s="12">
        <f t="shared" si="3"/>
        <v>27.225833003851452</v>
      </c>
      <c r="F33" s="14">
        <f t="shared" si="4"/>
        <v>2048.7007835815693</v>
      </c>
    </row>
    <row r="34" spans="1:6" x14ac:dyDescent="0.25">
      <c r="A34" s="11">
        <f t="shared" si="0"/>
        <v>24</v>
      </c>
      <c r="B34" s="13">
        <f t="shared" si="1"/>
        <v>2048.7007835815693</v>
      </c>
      <c r="C34" s="13">
        <v>2062.4</v>
      </c>
      <c r="D34" s="13">
        <f t="shared" si="2"/>
        <v>2048.7419947761227</v>
      </c>
      <c r="E34" s="12">
        <f t="shared" si="3"/>
        <v>13.658005223877129</v>
      </c>
      <c r="F34" s="14">
        <f t="shared" si="4"/>
        <v>-4.1211194553397945E-2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1</vt:lpstr>
      <vt:lpstr>Loan 2</vt:lpstr>
      <vt:lpstr>Loan 3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2014-10-21T15:09:34Z</dcterms:created>
  <dcterms:modified xsi:type="dcterms:W3CDTF">2016-10-25T13:52:29Z</dcterms:modified>
</cp:coreProperties>
</file>